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customXml/itemProps1.xml" ContentType="application/vnd.openxmlformats-officedocument.customXmlProperti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omments2.xml" ContentType="application/vnd.openxmlformats-officedocument.spreadsheetml.comments+xml"/>
  <Override PartName="/docProps/custom.xml" ContentType="application/vnd.openxmlformats-officedocument.custom-properties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defaultThemeVersion="124226"/>
  <bookViews>
    <workbookView xWindow="690" yWindow="120" windowWidth="17865" windowHeight="6750" tabRatio="990" activeTab="4"/>
  </bookViews>
  <sheets>
    <sheet name="titulná strana" sheetId="37" r:id="rId1"/>
    <sheet name="zoznam tabuliek" sheetId="38" r:id="rId2"/>
    <sheet name="T1 počet študentov" sheetId="1" r:id="rId3"/>
    <sheet name="T1a vývoj počtu študentov" sheetId="7" r:id="rId4"/>
    <sheet name="T2 počet absolventov" sheetId="2" r:id="rId5"/>
    <sheet name="T3a - I.stupeň prijatia" sheetId="4" r:id="rId6"/>
    <sheet name="T3B - II. stupeň prijatia" sheetId="5" r:id="rId7"/>
    <sheet name="T3C - III stupeň prijatia" sheetId="6" r:id="rId8"/>
    <sheet name="T4 štruktúra platiacich" sheetId="3" r:id="rId9"/>
    <sheet name="T5 - úspešnosť štúdia" sheetId="36" r:id="rId10"/>
    <sheet name="T6 mobility študenti" sheetId="45" r:id="rId11"/>
    <sheet name="T7 profesori" sheetId="44" r:id="rId12"/>
    <sheet name="T8 docenti" sheetId="43" r:id="rId13"/>
    <sheet name="T9 výberové konania" sheetId="39" r:id="rId14"/>
    <sheet name="T10 kvalif. štruktúra učiteľov" sheetId="42" r:id="rId15"/>
    <sheet name="T11 mobility zam" sheetId="16" r:id="rId16"/>
    <sheet name="T12 záverečné práce" sheetId="46" r:id="rId17"/>
    <sheet name="T13 publ činnosť" sheetId="48" r:id="rId18"/>
    <sheet name="T14 umel.cinnost" sheetId="49" r:id="rId19"/>
    <sheet name="T15 štud.program - ŠP" sheetId="47" r:id="rId20"/>
    <sheet name="T16 pozastavene, odňaté ŠP" sheetId="27" r:id="rId21"/>
    <sheet name="17 HI konania" sheetId="30" r:id="rId22"/>
    <sheet name="18 HI pozastavene, odňatie " sheetId="31" r:id="rId23"/>
    <sheet name="T19 Výskumné projekty" sheetId="40" r:id="rId24"/>
    <sheet name="T20 Ostatné (nevýsk.) projekty" sheetId="41" r:id="rId25"/>
    <sheet name="T21 umelecká činnosť" sheetId="50" r:id="rId26"/>
    <sheet name="skratky" sheetId="29" r:id="rId27"/>
  </sheets>
  <definedNames>
    <definedName name="_xlnm._FilterDatabase" localSheetId="25" hidden="1">'T21 umelecká činnosť'!$A$2:$E$281</definedName>
    <definedName name="_xlnm.Print_Area" localSheetId="21">'17 HI konania'!$A$1:$B$10</definedName>
    <definedName name="_xlnm.Print_Area" localSheetId="22">'18 HI pozastavene, odňatie '!$A$1:$C$18</definedName>
    <definedName name="_xlnm.Print_Area" localSheetId="16">'T12 záverečné práce'!$A$1:$F$8</definedName>
    <definedName name="_xlnm.Print_Area" localSheetId="17">'T13 publ činnosť'!$A$1:$L$24</definedName>
    <definedName name="_xlnm.Print_Area" localSheetId="18">'T14 umel.cinnost'!$A$1:$E$24</definedName>
    <definedName name="_xlnm.Print_Area" localSheetId="24">'T20 Ostatné (nevýsk.) projekty'!$A$1:$L$22</definedName>
    <definedName name="_xlnm.Print_Area" localSheetId="5">'T3a - I.stupeň prijatia'!$A$1:$J$94</definedName>
    <definedName name="_xlnm.Print_Area" localSheetId="7">'T3C - III stupeň prijatia'!$A$1:$J$126</definedName>
    <definedName name="_xlnm.Print_Area" localSheetId="13">'T9 výberové konania'!$A$1:$I$13</definedName>
  </definedNames>
  <calcPr calcId="125725"/>
</workbook>
</file>

<file path=xl/calcChain.xml><?xml version="1.0" encoding="utf-8"?>
<calcChain xmlns="http://schemas.openxmlformats.org/spreadsheetml/2006/main">
  <c r="C22" i="49"/>
  <c r="C23" s="1"/>
  <c r="D20"/>
  <c r="C20"/>
  <c r="B20"/>
  <c r="D10"/>
  <c r="D22" s="1"/>
  <c r="D23" s="1"/>
  <c r="C10"/>
  <c r="B10"/>
  <c r="B22" s="1"/>
  <c r="B23" s="1"/>
  <c r="J20" i="48"/>
  <c r="I20"/>
  <c r="H20"/>
  <c r="G20"/>
  <c r="F20"/>
  <c r="E20"/>
  <c r="D20"/>
  <c r="C20"/>
  <c r="B20"/>
  <c r="K14"/>
  <c r="K20" s="1"/>
  <c r="J10"/>
  <c r="J22" s="1"/>
  <c r="J23" s="1"/>
  <c r="I10"/>
  <c r="I22" s="1"/>
  <c r="I23" s="1"/>
  <c r="H10"/>
  <c r="H22" s="1"/>
  <c r="H23" s="1"/>
  <c r="G10"/>
  <c r="G22" s="1"/>
  <c r="G23" s="1"/>
  <c r="F10"/>
  <c r="F22" s="1"/>
  <c r="F23" s="1"/>
  <c r="E10"/>
  <c r="E22" s="1"/>
  <c r="E23" s="1"/>
  <c r="D10"/>
  <c r="D22" s="1"/>
  <c r="D23" s="1"/>
  <c r="C10"/>
  <c r="C22" s="1"/>
  <c r="C23" s="1"/>
  <c r="B10"/>
  <c r="B22" s="1"/>
  <c r="B23" s="1"/>
  <c r="K4"/>
  <c r="K10" s="1"/>
  <c r="K22" s="1"/>
  <c r="K23" s="1"/>
  <c r="F7" i="46" l="1"/>
  <c r="E7"/>
  <c r="D7"/>
  <c r="C7"/>
  <c r="B7"/>
  <c r="I22" i="45"/>
  <c r="H22"/>
  <c r="G22"/>
  <c r="F22"/>
  <c r="E22"/>
  <c r="D22"/>
  <c r="C22"/>
  <c r="B22"/>
  <c r="I11"/>
  <c r="I24" s="1"/>
  <c r="I25" s="1"/>
  <c r="H11"/>
  <c r="H24" s="1"/>
  <c r="H25" s="1"/>
  <c r="G11"/>
  <c r="G24" s="1"/>
  <c r="G25" s="1"/>
  <c r="F11"/>
  <c r="F24" s="1"/>
  <c r="F25" s="1"/>
  <c r="E11"/>
  <c r="E24" s="1"/>
  <c r="E25" s="1"/>
  <c r="D11"/>
  <c r="D24" s="1"/>
  <c r="D25" s="1"/>
  <c r="C11"/>
  <c r="C24" s="1"/>
  <c r="C25" s="1"/>
  <c r="B11"/>
  <c r="B24" s="1"/>
  <c r="B25" s="1"/>
  <c r="B20" i="42" l="1"/>
  <c r="G17"/>
  <c r="F17"/>
  <c r="E17"/>
  <c r="D17"/>
  <c r="C17"/>
  <c r="B16"/>
  <c r="B15"/>
  <c r="B14"/>
  <c r="B13"/>
  <c r="B12"/>
  <c r="B11"/>
  <c r="B10"/>
  <c r="B9"/>
  <c r="B8"/>
  <c r="B7"/>
  <c r="B6"/>
  <c r="B5"/>
  <c r="B4"/>
  <c r="B17" s="1"/>
  <c r="F18" s="1"/>
  <c r="F20" s="1"/>
  <c r="D18" l="1"/>
  <c r="D20" s="1"/>
  <c r="E18"/>
  <c r="E20" s="1"/>
  <c r="C18"/>
  <c r="C20" s="1"/>
  <c r="G18"/>
  <c r="G20" s="1"/>
  <c r="J22" i="41" l="1"/>
  <c r="C13" i="39" l="1"/>
  <c r="B12"/>
  <c r="I6"/>
  <c r="H6"/>
  <c r="G6"/>
  <c r="F6"/>
  <c r="D6"/>
  <c r="C6"/>
  <c r="B6"/>
  <c r="C25" i="16" l="1"/>
  <c r="D25"/>
  <c r="E25"/>
  <c r="F25"/>
  <c r="G25"/>
  <c r="H25"/>
  <c r="I25"/>
  <c r="G28" i="1" l="1"/>
  <c r="D38"/>
  <c r="E38"/>
  <c r="F38"/>
  <c r="G38"/>
  <c r="C38"/>
  <c r="G18"/>
  <c r="I66" i="5" l="1"/>
  <c r="I66" i="4"/>
  <c r="H66"/>
  <c r="G66"/>
  <c r="F66"/>
  <c r="B22" i="7"/>
  <c r="B8"/>
  <c r="B15"/>
  <c r="G21"/>
  <c r="F21"/>
  <c r="E21"/>
  <c r="D21"/>
  <c r="C21"/>
  <c r="B21"/>
  <c r="G20"/>
  <c r="F20"/>
  <c r="E20"/>
  <c r="D20"/>
  <c r="C20"/>
  <c r="B20"/>
  <c r="G19"/>
  <c r="F19"/>
  <c r="E19"/>
  <c r="D19"/>
  <c r="C19"/>
  <c r="B19"/>
  <c r="B18"/>
  <c r="C18"/>
  <c r="D18"/>
  <c r="E18"/>
  <c r="F18"/>
  <c r="G18"/>
  <c r="G22" s="1"/>
  <c r="G15"/>
  <c r="G8"/>
  <c r="D8"/>
  <c r="G29" i="1"/>
  <c r="G30"/>
  <c r="G31"/>
  <c r="G32"/>
  <c r="C33"/>
  <c r="G33" s="1"/>
  <c r="D33"/>
  <c r="E33"/>
  <c r="F33"/>
  <c r="F28"/>
  <c r="E28"/>
  <c r="D28"/>
  <c r="C28"/>
  <c r="F23"/>
  <c r="E23"/>
  <c r="D23"/>
  <c r="C23"/>
  <c r="F18"/>
  <c r="E18"/>
  <c r="D18"/>
  <c r="C18"/>
  <c r="F13"/>
  <c r="E13"/>
  <c r="D13"/>
  <c r="C13"/>
  <c r="F8"/>
  <c r="E8"/>
  <c r="D8"/>
  <c r="C8"/>
  <c r="C11" i="16" l="1"/>
  <c r="B11"/>
  <c r="C22"/>
  <c r="D22"/>
  <c r="E22"/>
  <c r="F22"/>
  <c r="G22"/>
  <c r="H22"/>
  <c r="I22"/>
  <c r="B22"/>
  <c r="C35" i="2" l="1"/>
  <c r="D35"/>
  <c r="E35"/>
  <c r="F35"/>
  <c r="C36"/>
  <c r="D36"/>
  <c r="E36"/>
  <c r="F36"/>
  <c r="C37"/>
  <c r="D37"/>
  <c r="E37"/>
  <c r="F37"/>
  <c r="C38"/>
  <c r="D38"/>
  <c r="E38"/>
  <c r="F38"/>
  <c r="D34"/>
  <c r="E34"/>
  <c r="F34"/>
  <c r="C34"/>
  <c r="G34"/>
  <c r="G21"/>
  <c r="G22"/>
  <c r="G23"/>
  <c r="G24"/>
  <c r="G25"/>
  <c r="G26"/>
  <c r="G27"/>
  <c r="G28"/>
  <c r="G29"/>
  <c r="G30"/>
  <c r="G31"/>
  <c r="G32"/>
  <c r="G33"/>
  <c r="G5"/>
  <c r="G6"/>
  <c r="G7"/>
  <c r="G8"/>
  <c r="G9"/>
  <c r="G10"/>
  <c r="G11"/>
  <c r="G12"/>
  <c r="G13"/>
  <c r="G14"/>
  <c r="G15"/>
  <c r="G16"/>
  <c r="G17"/>
  <c r="G18"/>
  <c r="G19"/>
  <c r="G20"/>
  <c r="G4"/>
  <c r="F33"/>
  <c r="E33"/>
  <c r="D33"/>
  <c r="C33"/>
  <c r="F28"/>
  <c r="E28"/>
  <c r="D28"/>
  <c r="C28"/>
  <c r="F23"/>
  <c r="E23"/>
  <c r="D23"/>
  <c r="C23"/>
  <c r="F18"/>
  <c r="E18"/>
  <c r="D18"/>
  <c r="C18"/>
  <c r="F13"/>
  <c r="E13"/>
  <c r="D13"/>
  <c r="C13"/>
  <c r="D8"/>
  <c r="E8"/>
  <c r="F8"/>
  <c r="C8"/>
  <c r="G19" i="1"/>
  <c r="G20"/>
  <c r="G21"/>
  <c r="G22"/>
  <c r="G23"/>
  <c r="G24"/>
  <c r="G25"/>
  <c r="G26"/>
  <c r="G27"/>
  <c r="G9"/>
  <c r="G10"/>
  <c r="G11"/>
  <c r="G12"/>
  <c r="G13"/>
  <c r="G14"/>
  <c r="G15"/>
  <c r="G16"/>
  <c r="G17"/>
  <c r="G5"/>
  <c r="G6"/>
  <c r="G7"/>
  <c r="G4"/>
  <c r="D37"/>
  <c r="E37"/>
  <c r="F37"/>
  <c r="D36"/>
  <c r="E36"/>
  <c r="F36"/>
  <c r="C37"/>
  <c r="C36"/>
  <c r="D35"/>
  <c r="E35"/>
  <c r="F35"/>
  <c r="C35"/>
  <c r="D34"/>
  <c r="E34"/>
  <c r="F34"/>
  <c r="C34"/>
  <c r="G8"/>
  <c r="C24" i="16"/>
  <c r="D11"/>
  <c r="D24" s="1"/>
  <c r="E11"/>
  <c r="E24" s="1"/>
  <c r="F11"/>
  <c r="F24" s="1"/>
  <c r="G11"/>
  <c r="G24" s="1"/>
  <c r="H11"/>
  <c r="H24" s="1"/>
  <c r="I11"/>
  <c r="I24" s="1"/>
  <c r="B24"/>
  <c r="B25" s="1"/>
  <c r="F111" i="6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124"/>
  <c r="G124"/>
  <c r="H124"/>
  <c r="I124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I98"/>
  <c r="H98"/>
  <c r="G98"/>
  <c r="F98"/>
  <c r="F92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F77"/>
  <c r="G77"/>
  <c r="H77"/>
  <c r="I77"/>
  <c r="F66"/>
  <c r="B125"/>
  <c r="C125"/>
  <c r="D125"/>
  <c r="E125"/>
  <c r="C93"/>
  <c r="D93"/>
  <c r="E93"/>
  <c r="B93"/>
  <c r="C62"/>
  <c r="D62"/>
  <c r="E62"/>
  <c r="F62"/>
  <c r="I62" s="1"/>
  <c r="B62"/>
  <c r="C31"/>
  <c r="D31"/>
  <c r="E31"/>
  <c r="H31" s="1"/>
  <c r="F31"/>
  <c r="B31"/>
  <c r="J31" s="1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G62"/>
  <c r="H62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G28"/>
  <c r="H28"/>
  <c r="I28"/>
  <c r="J28"/>
  <c r="G29"/>
  <c r="H29"/>
  <c r="I29"/>
  <c r="J29"/>
  <c r="G30"/>
  <c r="H30"/>
  <c r="I30"/>
  <c r="J30"/>
  <c r="G31"/>
  <c r="I31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I66"/>
  <c r="H66"/>
  <c r="G66"/>
  <c r="J35"/>
  <c r="I35"/>
  <c r="H35"/>
  <c r="G35"/>
  <c r="J4"/>
  <c r="I4"/>
  <c r="H4"/>
  <c r="G4"/>
  <c r="F111" i="5"/>
  <c r="G111"/>
  <c r="H111"/>
  <c r="I111"/>
  <c r="F112"/>
  <c r="G112"/>
  <c r="H112"/>
  <c r="I112"/>
  <c r="F113"/>
  <c r="G113"/>
  <c r="H113"/>
  <c r="I113"/>
  <c r="F114"/>
  <c r="G114"/>
  <c r="H114"/>
  <c r="I114"/>
  <c r="F115"/>
  <c r="G115"/>
  <c r="H115"/>
  <c r="I115"/>
  <c r="F116"/>
  <c r="G116"/>
  <c r="H116"/>
  <c r="I116"/>
  <c r="F117"/>
  <c r="G117"/>
  <c r="H117"/>
  <c r="I117"/>
  <c r="F118"/>
  <c r="G118"/>
  <c r="H118"/>
  <c r="I118"/>
  <c r="F119"/>
  <c r="G119"/>
  <c r="H119"/>
  <c r="I119"/>
  <c r="F120"/>
  <c r="G120"/>
  <c r="H120"/>
  <c r="I120"/>
  <c r="F121"/>
  <c r="G121"/>
  <c r="H121"/>
  <c r="I121"/>
  <c r="F122"/>
  <c r="G122"/>
  <c r="H122"/>
  <c r="I122"/>
  <c r="F123"/>
  <c r="G123"/>
  <c r="H123"/>
  <c r="I123"/>
  <c r="F98"/>
  <c r="G98"/>
  <c r="H98"/>
  <c r="I98"/>
  <c r="F99"/>
  <c r="G99"/>
  <c r="H99"/>
  <c r="I99"/>
  <c r="F100"/>
  <c r="G100"/>
  <c r="H100"/>
  <c r="I100"/>
  <c r="F101"/>
  <c r="G101"/>
  <c r="H101"/>
  <c r="I101"/>
  <c r="F102"/>
  <c r="G102"/>
  <c r="H102"/>
  <c r="I102"/>
  <c r="F103"/>
  <c r="G103"/>
  <c r="H103"/>
  <c r="I103"/>
  <c r="F104"/>
  <c r="G104"/>
  <c r="H104"/>
  <c r="I104"/>
  <c r="F105"/>
  <c r="G105"/>
  <c r="H105"/>
  <c r="I105"/>
  <c r="F106"/>
  <c r="G106"/>
  <c r="H106"/>
  <c r="I106"/>
  <c r="F107"/>
  <c r="G107"/>
  <c r="H107"/>
  <c r="I107"/>
  <c r="F108"/>
  <c r="G108"/>
  <c r="H108"/>
  <c r="I108"/>
  <c r="F109"/>
  <c r="G109"/>
  <c r="H109"/>
  <c r="I109"/>
  <c r="F110"/>
  <c r="G110"/>
  <c r="H110"/>
  <c r="I110"/>
  <c r="G97"/>
  <c r="H97"/>
  <c r="I97"/>
  <c r="F97"/>
  <c r="F77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H66"/>
  <c r="G66"/>
  <c r="F66"/>
  <c r="C124"/>
  <c r="D124"/>
  <c r="E124"/>
  <c r="C93"/>
  <c r="D93"/>
  <c r="E93"/>
  <c r="C62"/>
  <c r="D62"/>
  <c r="E62"/>
  <c r="H62" s="1"/>
  <c r="F62"/>
  <c r="B124"/>
  <c r="B93"/>
  <c r="B62"/>
  <c r="G62" s="1"/>
  <c r="G61"/>
  <c r="H61"/>
  <c r="I61"/>
  <c r="J61"/>
  <c r="G47"/>
  <c r="H47"/>
  <c r="I47"/>
  <c r="J47"/>
  <c r="G48"/>
  <c r="H48"/>
  <c r="I48"/>
  <c r="J48"/>
  <c r="G49"/>
  <c r="H49"/>
  <c r="I49"/>
  <c r="J49"/>
  <c r="G50"/>
  <c r="H50"/>
  <c r="I50"/>
  <c r="J50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J35"/>
  <c r="I35"/>
  <c r="H35"/>
  <c r="G35"/>
  <c r="C31"/>
  <c r="D31"/>
  <c r="E31"/>
  <c r="I31" s="1"/>
  <c r="F31"/>
  <c r="B31"/>
  <c r="G31" s="1"/>
  <c r="G28"/>
  <c r="H28"/>
  <c r="I28"/>
  <c r="J28"/>
  <c r="G29"/>
  <c r="H29"/>
  <c r="I29"/>
  <c r="J29"/>
  <c r="G30"/>
  <c r="H30"/>
  <c r="I30"/>
  <c r="J30"/>
  <c r="G5"/>
  <c r="H5"/>
  <c r="I5"/>
  <c r="J5"/>
  <c r="G6"/>
  <c r="H6"/>
  <c r="I6"/>
  <c r="J6"/>
  <c r="G7"/>
  <c r="H7"/>
  <c r="I7"/>
  <c r="J7"/>
  <c r="G8"/>
  <c r="H8"/>
  <c r="I8"/>
  <c r="J8"/>
  <c r="G9"/>
  <c r="H9"/>
  <c r="I9"/>
  <c r="J9"/>
  <c r="G10"/>
  <c r="H10"/>
  <c r="I10"/>
  <c r="J10"/>
  <c r="G11"/>
  <c r="H11"/>
  <c r="I11"/>
  <c r="J11"/>
  <c r="G12"/>
  <c r="H12"/>
  <c r="I12"/>
  <c r="J12"/>
  <c r="G13"/>
  <c r="H13"/>
  <c r="I13"/>
  <c r="J13"/>
  <c r="G14"/>
  <c r="H14"/>
  <c r="I14"/>
  <c r="J14"/>
  <c r="G15"/>
  <c r="H15"/>
  <c r="I15"/>
  <c r="J15"/>
  <c r="G16"/>
  <c r="H16"/>
  <c r="I16"/>
  <c r="J16"/>
  <c r="G17"/>
  <c r="H17"/>
  <c r="I17"/>
  <c r="J17"/>
  <c r="G18"/>
  <c r="H18"/>
  <c r="I18"/>
  <c r="J18"/>
  <c r="G19"/>
  <c r="H19"/>
  <c r="I19"/>
  <c r="J19"/>
  <c r="G20"/>
  <c r="H20"/>
  <c r="I20"/>
  <c r="J20"/>
  <c r="G21"/>
  <c r="H21"/>
  <c r="I21"/>
  <c r="J21"/>
  <c r="G22"/>
  <c r="H22"/>
  <c r="I22"/>
  <c r="J22"/>
  <c r="G23"/>
  <c r="H23"/>
  <c r="I23"/>
  <c r="J23"/>
  <c r="G24"/>
  <c r="H24"/>
  <c r="I24"/>
  <c r="J24"/>
  <c r="G25"/>
  <c r="H25"/>
  <c r="I25"/>
  <c r="J25"/>
  <c r="G26"/>
  <c r="H26"/>
  <c r="I26"/>
  <c r="J26"/>
  <c r="G27"/>
  <c r="H27"/>
  <c r="I27"/>
  <c r="J27"/>
  <c r="J4"/>
  <c r="I4"/>
  <c r="H4"/>
  <c r="G4"/>
  <c r="F77" i="4"/>
  <c r="G77"/>
  <c r="H77"/>
  <c r="I77"/>
  <c r="F78"/>
  <c r="G78"/>
  <c r="H78"/>
  <c r="I78"/>
  <c r="F79"/>
  <c r="G79"/>
  <c r="H79"/>
  <c r="I79"/>
  <c r="F80"/>
  <c r="G80"/>
  <c r="H80"/>
  <c r="I80"/>
  <c r="F81"/>
  <c r="G81"/>
  <c r="H81"/>
  <c r="I81"/>
  <c r="F82"/>
  <c r="G82"/>
  <c r="H82"/>
  <c r="I82"/>
  <c r="F83"/>
  <c r="G83"/>
  <c r="H83"/>
  <c r="I83"/>
  <c r="F84"/>
  <c r="G84"/>
  <c r="H84"/>
  <c r="I84"/>
  <c r="F85"/>
  <c r="G85"/>
  <c r="H85"/>
  <c r="I85"/>
  <c r="F86"/>
  <c r="G86"/>
  <c r="H86"/>
  <c r="I86"/>
  <c r="F87"/>
  <c r="G87"/>
  <c r="H87"/>
  <c r="I87"/>
  <c r="F88"/>
  <c r="G88"/>
  <c r="H88"/>
  <c r="I88"/>
  <c r="F89"/>
  <c r="G89"/>
  <c r="H89"/>
  <c r="I89"/>
  <c r="F90"/>
  <c r="G90"/>
  <c r="H90"/>
  <c r="I90"/>
  <c r="F91"/>
  <c r="G91"/>
  <c r="H91"/>
  <c r="I91"/>
  <c r="F92"/>
  <c r="G92"/>
  <c r="H92"/>
  <c r="I92"/>
  <c r="F67"/>
  <c r="G67"/>
  <c r="H67"/>
  <c r="I67"/>
  <c r="F68"/>
  <c r="G68"/>
  <c r="H68"/>
  <c r="I68"/>
  <c r="F69"/>
  <c r="G69"/>
  <c r="H69"/>
  <c r="I69"/>
  <c r="F70"/>
  <c r="G70"/>
  <c r="H70"/>
  <c r="I70"/>
  <c r="F71"/>
  <c r="G71"/>
  <c r="H71"/>
  <c r="I71"/>
  <c r="F72"/>
  <c r="G72"/>
  <c r="H72"/>
  <c r="I72"/>
  <c r="F73"/>
  <c r="G73"/>
  <c r="H73"/>
  <c r="I73"/>
  <c r="F74"/>
  <c r="G74"/>
  <c r="H74"/>
  <c r="I74"/>
  <c r="F75"/>
  <c r="G75"/>
  <c r="H75"/>
  <c r="I75"/>
  <c r="F76"/>
  <c r="G76"/>
  <c r="H76"/>
  <c r="I76"/>
  <c r="C93"/>
  <c r="D93"/>
  <c r="E93"/>
  <c r="B93"/>
  <c r="C62"/>
  <c r="D62"/>
  <c r="E62"/>
  <c r="F62"/>
  <c r="B62"/>
  <c r="G62" s="1"/>
  <c r="G51"/>
  <c r="H51"/>
  <c r="I51"/>
  <c r="J51"/>
  <c r="G52"/>
  <c r="H52"/>
  <c r="I52"/>
  <c r="J52"/>
  <c r="G53"/>
  <c r="H53"/>
  <c r="I53"/>
  <c r="J53"/>
  <c r="G54"/>
  <c r="H54"/>
  <c r="I54"/>
  <c r="J54"/>
  <c r="G55"/>
  <c r="H55"/>
  <c r="I55"/>
  <c r="J55"/>
  <c r="G56"/>
  <c r="H56"/>
  <c r="I56"/>
  <c r="J56"/>
  <c r="G57"/>
  <c r="H57"/>
  <c r="I57"/>
  <c r="J57"/>
  <c r="G58"/>
  <c r="H58"/>
  <c r="I58"/>
  <c r="J58"/>
  <c r="G59"/>
  <c r="H59"/>
  <c r="I59"/>
  <c r="J59"/>
  <c r="G60"/>
  <c r="H60"/>
  <c r="I60"/>
  <c r="J60"/>
  <c r="G61"/>
  <c r="H61"/>
  <c r="I61"/>
  <c r="J61"/>
  <c r="H62"/>
  <c r="I62"/>
  <c r="J62"/>
  <c r="G36"/>
  <c r="H36"/>
  <c r="I36"/>
  <c r="J36"/>
  <c r="G37"/>
  <c r="H37"/>
  <c r="I37"/>
  <c r="J37"/>
  <c r="G38"/>
  <c r="H38"/>
  <c r="I38"/>
  <c r="J38"/>
  <c r="G39"/>
  <c r="H39"/>
  <c r="I39"/>
  <c r="J39"/>
  <c r="G40"/>
  <c r="H40"/>
  <c r="I40"/>
  <c r="J40"/>
  <c r="G41"/>
  <c r="H41"/>
  <c r="I41"/>
  <c r="J41"/>
  <c r="G42"/>
  <c r="H42"/>
  <c r="I42"/>
  <c r="J42"/>
  <c r="G43"/>
  <c r="H43"/>
  <c r="I43"/>
  <c r="J43"/>
  <c r="G44"/>
  <c r="H44"/>
  <c r="I44"/>
  <c r="J44"/>
  <c r="G45"/>
  <c r="H45"/>
  <c r="I45"/>
  <c r="J45"/>
  <c r="G46"/>
  <c r="H46"/>
  <c r="I46"/>
  <c r="J46"/>
  <c r="G47"/>
  <c r="H47"/>
  <c r="I47"/>
  <c r="J47"/>
  <c r="G48"/>
  <c r="H48"/>
  <c r="I48"/>
  <c r="J48"/>
  <c r="G49"/>
  <c r="H49"/>
  <c r="I49"/>
  <c r="J49"/>
  <c r="G50"/>
  <c r="H50"/>
  <c r="I50"/>
  <c r="J50"/>
  <c r="H35"/>
  <c r="G35"/>
  <c r="J35"/>
  <c r="I35"/>
  <c r="C31"/>
  <c r="D31"/>
  <c r="E31"/>
  <c r="H31" s="1"/>
  <c r="F31"/>
  <c r="H28"/>
  <c r="I28"/>
  <c r="J28"/>
  <c r="H29"/>
  <c r="I29"/>
  <c r="J29"/>
  <c r="H30"/>
  <c r="I30"/>
  <c r="J30"/>
  <c r="H5"/>
  <c r="I5"/>
  <c r="J5"/>
  <c r="H6"/>
  <c r="I6"/>
  <c r="J6"/>
  <c r="H7"/>
  <c r="I7"/>
  <c r="J7"/>
  <c r="H8"/>
  <c r="I8"/>
  <c r="J8"/>
  <c r="H9"/>
  <c r="I9"/>
  <c r="J9"/>
  <c r="H10"/>
  <c r="I10"/>
  <c r="J10"/>
  <c r="H11"/>
  <c r="I11"/>
  <c r="J11"/>
  <c r="H12"/>
  <c r="I12"/>
  <c r="J12"/>
  <c r="H13"/>
  <c r="I13"/>
  <c r="J13"/>
  <c r="H14"/>
  <c r="I14"/>
  <c r="J14"/>
  <c r="H15"/>
  <c r="I15"/>
  <c r="J15"/>
  <c r="H16"/>
  <c r="I16"/>
  <c r="J16"/>
  <c r="H17"/>
  <c r="I17"/>
  <c r="J17"/>
  <c r="H18"/>
  <c r="I18"/>
  <c r="J18"/>
  <c r="H19"/>
  <c r="I19"/>
  <c r="J19"/>
  <c r="H20"/>
  <c r="I20"/>
  <c r="J20"/>
  <c r="H21"/>
  <c r="I21"/>
  <c r="J21"/>
  <c r="H22"/>
  <c r="I22"/>
  <c r="J22"/>
  <c r="H23"/>
  <c r="I23"/>
  <c r="J23"/>
  <c r="H24"/>
  <c r="I24"/>
  <c r="J24"/>
  <c r="H25"/>
  <c r="I25"/>
  <c r="J25"/>
  <c r="H26"/>
  <c r="I26"/>
  <c r="J26"/>
  <c r="H27"/>
  <c r="I27"/>
  <c r="J27"/>
  <c r="J4"/>
  <c r="I4"/>
  <c r="H4"/>
  <c r="G4"/>
  <c r="C22" i="7"/>
  <c r="D22"/>
  <c r="E22"/>
  <c r="F22"/>
  <c r="C15"/>
  <c r="D15"/>
  <c r="E15"/>
  <c r="F15"/>
  <c r="C8"/>
  <c r="E8"/>
  <c r="F8"/>
  <c r="G36" i="1" l="1"/>
  <c r="G34"/>
  <c r="G35"/>
  <c r="G37"/>
  <c r="G36" i="2"/>
  <c r="G35"/>
  <c r="I62" i="5"/>
  <c r="I93" i="4"/>
  <c r="G93"/>
  <c r="I31"/>
  <c r="F93"/>
  <c r="H93"/>
  <c r="F124" i="5"/>
  <c r="H93"/>
  <c r="I124"/>
  <c r="G124"/>
  <c r="H31"/>
  <c r="F93"/>
  <c r="I93"/>
  <c r="G93"/>
  <c r="H124"/>
  <c r="F93" i="6"/>
  <c r="H93"/>
  <c r="I125"/>
  <c r="G125"/>
  <c r="I93"/>
  <c r="G93"/>
  <c r="H125"/>
  <c r="F125"/>
  <c r="J31" i="5"/>
  <c r="J62" i="6"/>
  <c r="J62" i="5"/>
  <c r="J18" i="3"/>
  <c r="I18"/>
  <c r="H18"/>
  <c r="G18"/>
  <c r="F18"/>
  <c r="E18"/>
  <c r="D18"/>
  <c r="C18"/>
  <c r="J17"/>
  <c r="I17"/>
  <c r="H17"/>
  <c r="G17"/>
  <c r="F17"/>
  <c r="E17"/>
  <c r="D17"/>
  <c r="C17"/>
  <c r="J16"/>
  <c r="I16"/>
  <c r="H16"/>
  <c r="G16"/>
  <c r="F16"/>
  <c r="E16"/>
  <c r="D16"/>
  <c r="C16"/>
  <c r="J15"/>
  <c r="I15"/>
  <c r="H15"/>
  <c r="G15"/>
  <c r="F15"/>
  <c r="E15"/>
  <c r="D15"/>
  <c r="C15"/>
  <c r="J14"/>
  <c r="I14"/>
  <c r="H14"/>
  <c r="G14"/>
  <c r="F14"/>
  <c r="E14"/>
  <c r="D14"/>
  <c r="C14"/>
  <c r="J9"/>
  <c r="I9"/>
  <c r="H9"/>
  <c r="G9"/>
  <c r="F9"/>
  <c r="E9"/>
  <c r="D9"/>
  <c r="C9"/>
  <c r="J19"/>
  <c r="I19"/>
  <c r="H19"/>
  <c r="G19"/>
  <c r="F19"/>
  <c r="E19"/>
  <c r="D19"/>
  <c r="C19"/>
  <c r="G30" i="4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B31"/>
  <c r="G5"/>
  <c r="G38" i="2" l="1"/>
  <c r="G37"/>
  <c r="G31" i="4"/>
  <c r="J31"/>
</calcChain>
</file>

<file path=xl/comments1.xml><?xml version="1.0" encoding="utf-8"?>
<comments xmlns="http://schemas.openxmlformats.org/spreadsheetml/2006/main">
  <authors>
    <author>Jozef Jurkovič</author>
  </authors>
  <commentList>
    <comment ref="C34" authorId="0">
      <text>
        <r>
          <rPr>
            <sz val="8"/>
            <color indexed="81"/>
            <rFont val="Tahoma"/>
            <charset val="1"/>
          </rPr>
          <t>Použité vzorce je potrebné upraviť po doplnení/odstánení riadkov fakúlt, to platí aj pre ostatné tabuľky.</t>
        </r>
      </text>
    </comment>
  </commentList>
</comments>
</file>

<file path=xl/comments2.xml><?xml version="1.0" encoding="utf-8"?>
<comments xmlns="http://schemas.openxmlformats.org/spreadsheetml/2006/main">
  <authors>
    <author>Jozef Jurkovič</author>
  </authors>
  <commentList>
    <comment ref="E6" authorId="0">
      <text>
        <r>
          <rPr>
            <b/>
            <sz val="8"/>
            <color indexed="81"/>
            <rFont val="Tahoma"/>
            <charset val="1"/>
          </rPr>
          <t>Výberové konania, v ktorých sa uzatvoríl pracovný pomer na dobu neurčitú (resp. do 70 rokov veku) sa pri výpočte priemeru nezohľadnia.</t>
        </r>
      </text>
    </comment>
  </commentList>
</comments>
</file>

<file path=xl/sharedStrings.xml><?xml version="1.0" encoding="utf-8"?>
<sst xmlns="http://schemas.openxmlformats.org/spreadsheetml/2006/main" count="2648" uniqueCount="1124">
  <si>
    <t>občania SR</t>
  </si>
  <si>
    <t>cudzinci</t>
  </si>
  <si>
    <t>fakulta1</t>
  </si>
  <si>
    <t>fakulta2</t>
  </si>
  <si>
    <t>stupeň</t>
  </si>
  <si>
    <t>1+2</t>
  </si>
  <si>
    <t>Tabuľka č. 1a: Vývoj počtu študentov (stav k 31.10. daného roka)</t>
  </si>
  <si>
    <t>rozdiel</t>
  </si>
  <si>
    <t>AAA, AAB,
 ABA, ABB</t>
  </si>
  <si>
    <t>ACA, ACB, BAA, BAB, BCB, BCI, EAI, CAA, CAB, EAJ</t>
  </si>
  <si>
    <t>FAI</t>
  </si>
  <si>
    <t>ADC, BDC</t>
  </si>
  <si>
    <t>ADD, BDD</t>
  </si>
  <si>
    <t>CDC, CDD</t>
  </si>
  <si>
    <t>Z**</t>
  </si>
  <si>
    <t>X**</t>
  </si>
  <si>
    <t>Y**</t>
  </si>
  <si>
    <t>programy ES</t>
  </si>
  <si>
    <t>NŠP</t>
  </si>
  <si>
    <t>iné (CEEPUS, NIL, ..)</t>
  </si>
  <si>
    <t xml:space="preserve"> - zamietnutie</t>
  </si>
  <si>
    <t xml:space="preserve"> - stiahnutie</t>
  </si>
  <si>
    <t>učiteľstvo, vychovávateľstvo a pedagogické vedy</t>
  </si>
  <si>
    <t>humanitné vedy</t>
  </si>
  <si>
    <t>umenie</t>
  </si>
  <si>
    <t>spoločenské a behaviorálne vedy</t>
  </si>
  <si>
    <t>žurnalistika a informácie</t>
  </si>
  <si>
    <t>ekonómia a manažment</t>
  </si>
  <si>
    <t>právo</t>
  </si>
  <si>
    <t>vedy o neživej prírode</t>
  </si>
  <si>
    <t>vedy o živej prírode</t>
  </si>
  <si>
    <t>ekologické a environmentálne vedy</t>
  </si>
  <si>
    <t>architektúra a staviteľstvo</t>
  </si>
  <si>
    <t>konštrukčné inžinierstvo, technológie, výroba a komunikácie</t>
  </si>
  <si>
    <t>poľnohospodárstvo</t>
  </si>
  <si>
    <t>lesníctvo</t>
  </si>
  <si>
    <t>veterinárske vedy</t>
  </si>
  <si>
    <t>vodné hospodárstvo</t>
  </si>
  <si>
    <t>lekárske vedy</t>
  </si>
  <si>
    <t>zubné lekárstvo</t>
  </si>
  <si>
    <t>farmaceutické vedy</t>
  </si>
  <si>
    <t>nelekárske zdravotnícke vedy</t>
  </si>
  <si>
    <t>osobné služby</t>
  </si>
  <si>
    <t>dopravné a poštové služby</t>
  </si>
  <si>
    <t>bezpečnostné služby</t>
  </si>
  <si>
    <t>obrana a vojenstvo</t>
  </si>
  <si>
    <t>logistika</t>
  </si>
  <si>
    <t>matematika a štatistika</t>
  </si>
  <si>
    <t>informatické vedy, informačné a komunikačné technológie</t>
  </si>
  <si>
    <t>P.č.</t>
  </si>
  <si>
    <t>Stupeň</t>
  </si>
  <si>
    <t>1. stupeň</t>
  </si>
  <si>
    <t>2. stupeň</t>
  </si>
  <si>
    <t>3. stupeň</t>
  </si>
  <si>
    <t>Fakulta</t>
  </si>
  <si>
    <t>Stupeň                        štúdia</t>
  </si>
  <si>
    <t>Denná forma</t>
  </si>
  <si>
    <t>Externá forma</t>
  </si>
  <si>
    <t>Spolu</t>
  </si>
  <si>
    <t>1+2 - študijné programy podľa § 53 ods. 3 zákona</t>
  </si>
  <si>
    <t>Rok</t>
  </si>
  <si>
    <t>Stupeň                štúdia</t>
  </si>
  <si>
    <t>Plánovaný počet</t>
  </si>
  <si>
    <t>Počet prihlášok</t>
  </si>
  <si>
    <t>Účasť</t>
  </si>
  <si>
    <t>Prijatie</t>
  </si>
  <si>
    <t>Zápis</t>
  </si>
  <si>
    <t>Prihlášky/ plán</t>
  </si>
  <si>
    <t>Prijatie/                účasť</t>
  </si>
  <si>
    <t>Zápis/            prijatie</t>
  </si>
  <si>
    <t xml:space="preserve">Zápis/                  plán           </t>
  </si>
  <si>
    <t>Podskupina študijných odborov</t>
  </si>
  <si>
    <t>Forma štúdia</t>
  </si>
  <si>
    <t>Počet študentov</t>
  </si>
  <si>
    <t>Počty študentov</t>
  </si>
  <si>
    <t>Počet žiadostí o zníženie školného</t>
  </si>
  <si>
    <t>Počet žiadostí o odpustenie školného</t>
  </si>
  <si>
    <t>Fyzický počet vyslaných študentov</t>
  </si>
  <si>
    <t>Počet osobomesiacov vyslaných študentov</t>
  </si>
  <si>
    <t>Fyzický počet prijatých študentov</t>
  </si>
  <si>
    <t>Počet osobomesiacov, prijatých študentov</t>
  </si>
  <si>
    <t xml:space="preserve">rozdiel v % </t>
  </si>
  <si>
    <t>Meno a priezvisko</t>
  </si>
  <si>
    <t>Študijný odbor</t>
  </si>
  <si>
    <t>Dátum začiatku konania</t>
  </si>
  <si>
    <t>Dátum predloženia ministrovi</t>
  </si>
  <si>
    <t>Inauguračné konanie</t>
  </si>
  <si>
    <t>V tom počet žiadostí mimo vysokej školy</t>
  </si>
  <si>
    <t>Habilitačné konanie</t>
  </si>
  <si>
    <t>Funkcia</t>
  </si>
  <si>
    <t>Priemerný počet uchádzačov na obsadenie pozície</t>
  </si>
  <si>
    <t>Priemerná dĺžka uzatvorenia pracovnej zmluvy na dobu určitú</t>
  </si>
  <si>
    <t>Počet zmlúv uzatvorených na dobu neurčitú</t>
  </si>
  <si>
    <t>Počet konaní bez uzatvorenia zmluvy</t>
  </si>
  <si>
    <t>Počet konaní, do ktorých sa neprihlásil žiaden uchádzač</t>
  </si>
  <si>
    <t>Počet konaní, kde bol prihlásený vš učiteľ, ktorý opätovne obsadil to isté miesto</t>
  </si>
  <si>
    <t>Počet miest obsadených bez výberového konania</t>
  </si>
  <si>
    <t>Zamestnanec</t>
  </si>
  <si>
    <t>Fyzický počet</t>
  </si>
  <si>
    <t>Profesori, docenti s DrSc.</t>
  </si>
  <si>
    <t>Docenti, bez DrSc.</t>
  </si>
  <si>
    <t>Fyzický počet vyslaných zamestnancov</t>
  </si>
  <si>
    <t>Počet osobodní vyslaných zamestnancov</t>
  </si>
  <si>
    <t>Fyzický počet prijatých zamestnancov</t>
  </si>
  <si>
    <t>Počet osobodní, prijatých zamestnancov</t>
  </si>
  <si>
    <t>Záverečná práca</t>
  </si>
  <si>
    <t>Počet predložených záverečných prác</t>
  </si>
  <si>
    <t xml:space="preserve">Počet obhájených </t>
  </si>
  <si>
    <t>Kategória
fakulta</t>
  </si>
  <si>
    <t>Ostatné</t>
  </si>
  <si>
    <t>Kategória fakulta</t>
  </si>
  <si>
    <t>Jazyky</t>
  </si>
  <si>
    <t>Skratka titulu</t>
  </si>
  <si>
    <t>Spojený 1. a 2. stupeň</t>
  </si>
  <si>
    <t>Pozastavené práva</t>
  </si>
  <si>
    <t>Dátum pozastavenia</t>
  </si>
  <si>
    <t>Odbor</t>
  </si>
  <si>
    <t>Kategória výkonu</t>
  </si>
  <si>
    <t>Autor</t>
  </si>
  <si>
    <t>Názov projektu/umeleckého výkonu</t>
  </si>
  <si>
    <t>Miesto realizácie</t>
  </si>
  <si>
    <t>Termín realizácie</t>
  </si>
  <si>
    <t>ktorým bolo školné odpustené</t>
  </si>
  <si>
    <t>ktorým bolo školné znížené</t>
  </si>
  <si>
    <t>cudzincov, ktorí uhrádzajú školné</t>
  </si>
  <si>
    <t>Zamestnanec vysokej školy (áno/nie)</t>
  </si>
  <si>
    <t xml:space="preserve">Názov projektu </t>
  </si>
  <si>
    <t>ktorým vznikla povinnosť uhradiť školné v externej forme</t>
  </si>
  <si>
    <t>ktorým vznikla povinnosť uhradiť školné za prekročenie štandardnej dĺžky štúdia</t>
  </si>
  <si>
    <t>Z toho počet absolventov svojej vysokej školy</t>
  </si>
  <si>
    <t>Z toho počet uchádzačov, ktorí získali vzdelanie nižšieho stupňa v zahraničí</t>
  </si>
  <si>
    <t>z toho počet študentov,</t>
  </si>
  <si>
    <t>Forma</t>
  </si>
  <si>
    <t>Z toho počet uchádzačov, ktorí získali stredoškolské vzdelanie v zahraničí</t>
  </si>
  <si>
    <t xml:space="preserve"> - iné (smrť, odňatie práva a pod.)</t>
  </si>
  <si>
    <t>Tabuľka č. 10: Kvalifikačná štruktúra vysokoškolských učiteľov</t>
  </si>
  <si>
    <t>Študijný program</t>
  </si>
  <si>
    <t>Dátum odňatia alebo skončenia platnosti</t>
  </si>
  <si>
    <t>P. č.</t>
  </si>
  <si>
    <t>Číslo/
identifikácia projektu</t>
  </si>
  <si>
    <t xml:space="preserve">Priezvisko, meno 
a tituly zodpovedného riešiteľa projektu </t>
  </si>
  <si>
    <t>Obdobie riešenia projektu (od - do)</t>
  </si>
  <si>
    <t>Objem dotácie/finančných prostriedkov prijatých VŠ 
na jej účet 
v období od 1.1. do 31.12.
v eur
v kategórii BV</t>
  </si>
  <si>
    <t>Objem dotácie/finančných prostriedkov prijatých VŠ 
na jej účet 
v období od 1.1. do 31.12.
v eur
v kategórii KV</t>
  </si>
  <si>
    <t>Poznámky
a doplňujúce informácie</t>
  </si>
  <si>
    <t>Stupeň dosiahnutého vzdelania</t>
  </si>
  <si>
    <t>Akademický rok začatia štúdia</t>
  </si>
  <si>
    <t>2007 / 2008</t>
  </si>
  <si>
    <t>2008 / 2009</t>
  </si>
  <si>
    <t>2010 / 2011</t>
  </si>
  <si>
    <t>% z celkového počtu prihlášok</t>
  </si>
  <si>
    <t>% z celkového počtu účasti</t>
  </si>
  <si>
    <t>% z celkového počtu prijatia</t>
  </si>
  <si>
    <t>% z celkového počtu zápisov</t>
  </si>
  <si>
    <t>Dátum odňatia práva alebo skončenia platnosti</t>
  </si>
  <si>
    <t>Odňaté práva, alebo skončenie platnosti priznaného práva</t>
  </si>
  <si>
    <t>Počet výberových konaní</t>
  </si>
  <si>
    <t>Prepočítaný počet</t>
  </si>
  <si>
    <t>spolu podľa stupňov</t>
  </si>
  <si>
    <t>spolu fakulta 1</t>
  </si>
  <si>
    <t>spolu fakulta 2</t>
  </si>
  <si>
    <t xml:space="preserve">spolu vysoká škola </t>
  </si>
  <si>
    <t>Priemerný počet uchádzačov, ktorí v čase výberového konania neboli v pracovnom pomere s vysokou školou</t>
  </si>
  <si>
    <t>Ostatní učitelia s DrSc.</t>
  </si>
  <si>
    <t>Ostatní učitelia bez vedeckej hodnosti</t>
  </si>
  <si>
    <t>Ostatní učitelia s PhD, CSc.</t>
  </si>
  <si>
    <t>Fyzický počet vedúcich záverečných prác</t>
  </si>
  <si>
    <t>Fyzický počet vedúcich záverečných prác bez PhD.</t>
  </si>
  <si>
    <t>Fyzický počet vedúcich záverečných prác (odborníci z praxe)</t>
  </si>
  <si>
    <t>fakulta3</t>
  </si>
  <si>
    <t>fakulta4</t>
  </si>
  <si>
    <t>fakulta5</t>
  </si>
  <si>
    <t>fakulta6</t>
  </si>
  <si>
    <t>spolu fakulta 3</t>
  </si>
  <si>
    <t>spolu fakulta 4</t>
  </si>
  <si>
    <t>spolu fakulta 5</t>
  </si>
  <si>
    <t>spolu fakulta 6</t>
  </si>
  <si>
    <t>V dennej aj v externej forme spolu</t>
  </si>
  <si>
    <t xml:space="preserve">Spolu vysoká škola </t>
  </si>
  <si>
    <t>Spolu fakulta 1</t>
  </si>
  <si>
    <t>Spolu fakulta 2</t>
  </si>
  <si>
    <t>Spolu fakulta 3</t>
  </si>
  <si>
    <t>Spolu fakulta 4</t>
  </si>
  <si>
    <t>Spolu fakulta 5</t>
  </si>
  <si>
    <t>Spolu fakulta 6</t>
  </si>
  <si>
    <t>Spolu podľa stupňov</t>
  </si>
  <si>
    <t>Spolu denná forma</t>
  </si>
  <si>
    <t>Spolu externá forma</t>
  </si>
  <si>
    <t>obe formy spolu</t>
  </si>
  <si>
    <t xml:space="preserve">Rozdiel v % </t>
  </si>
  <si>
    <t>Celkový počet predložených návrhov</t>
  </si>
  <si>
    <t>Priemerný vek uchádzačov</t>
  </si>
  <si>
    <t>Počet inak skončených konaní</t>
  </si>
  <si>
    <t>Celkový počet vymenovaných docentov</t>
  </si>
  <si>
    <t>Priemerný vek</t>
  </si>
  <si>
    <t>Profesora</t>
  </si>
  <si>
    <t>Docenta</t>
  </si>
  <si>
    <t>VŠ učiteľ nad 70 rokov</t>
  </si>
  <si>
    <t>Ostatní</t>
  </si>
  <si>
    <t>Podiel v %</t>
  </si>
  <si>
    <t>Rozdiel v %</t>
  </si>
  <si>
    <t>Bakalárska</t>
  </si>
  <si>
    <t>Diplomová</t>
  </si>
  <si>
    <t xml:space="preserve">Dizertačná </t>
  </si>
  <si>
    <t>Rigorózna</t>
  </si>
  <si>
    <t>Rozdiel</t>
  </si>
  <si>
    <t>Poskytovateľ finančých prostriedkov (grantová agentúra, objednávateľ)</t>
  </si>
  <si>
    <t>Dátum udelenia titulu</t>
  </si>
  <si>
    <t>Domáce (D)/zahraničné (Z)</t>
  </si>
  <si>
    <t>Grant (G)/objednávka (O)</t>
  </si>
  <si>
    <t>2009 / 2010</t>
  </si>
  <si>
    <t>2011 / 2012</t>
  </si>
  <si>
    <t>V roku 2011/2012</t>
  </si>
  <si>
    <t>Zoznam tabuliek</t>
  </si>
  <si>
    <t>Tabuľka č. 1:</t>
  </si>
  <si>
    <t>Tabuľka č. 4:</t>
  </si>
  <si>
    <t>Tabuľka č. 7:</t>
  </si>
  <si>
    <t>Tabuľka č. 10:</t>
  </si>
  <si>
    <t>Tabuľka č. 11:</t>
  </si>
  <si>
    <t>Tabuľka č. 13:</t>
  </si>
  <si>
    <t>Tabuľka č. 15:</t>
  </si>
  <si>
    <t>Tabuľka č. 16:</t>
  </si>
  <si>
    <t>Tabuľka č. 18:</t>
  </si>
  <si>
    <t>Tabuľka č. 19:</t>
  </si>
  <si>
    <t>Tabuľka č. 20:</t>
  </si>
  <si>
    <t>Tabuľka č. 21:</t>
  </si>
  <si>
    <t>Tabuľka č. 5: Podiel riadne skončených štúdií na celkovom počte začatých štúdií v danom akademickom roku k 31.12.2013</t>
  </si>
  <si>
    <t>2012 / 2013</t>
  </si>
  <si>
    <t>V roku 2012/2013</t>
  </si>
  <si>
    <t>Rozdiel 2013 a 2012</t>
  </si>
  <si>
    <t>Tabuľka č. 11: Prehľad akademických mobilít - zamestnanci v akademickom roku 2012/2013 a porovnanie s akademickým rokom 2011/2012</t>
  </si>
  <si>
    <t>V roku 2013</t>
  </si>
  <si>
    <t>Tabuľka č. 16: Zoznam akreditovaných študijných programov - pozastavenie práva, odňatie práva alebo skončenie platnosti priznaného práva k 31.12. 2013</t>
  </si>
  <si>
    <t>Tabuľka č. 17: Zoznam priznaných práv uskutočňovať habilitačné konanie a konanie na vymenúvanie profesorov  k 31.12.2013</t>
  </si>
  <si>
    <t>Tabuľka č. 18: Zoznam priznaných práv uskutočňovať habilitačné konanie a konanie na vymenúvanie profesorov - pozastavenie, odňatie alebo skončenie platnosti priznaného práva k 31.12.2013</t>
  </si>
  <si>
    <t>Vysoká škola:</t>
  </si>
  <si>
    <t>Tabuľka č. 5:</t>
  </si>
  <si>
    <t>Tabuľka č. 6:</t>
  </si>
  <si>
    <t>Tabuľka č. 8:</t>
  </si>
  <si>
    <t>Tabuľka č. 9:</t>
  </si>
  <si>
    <t>Tabuľka č. 1a:</t>
  </si>
  <si>
    <t>Tabuľka č. 2</t>
  </si>
  <si>
    <t>Tabuľka č.3a:</t>
  </si>
  <si>
    <t>Tabuľka č.3b:</t>
  </si>
  <si>
    <t>Tabuľka č.3c:</t>
  </si>
  <si>
    <t>Kvalifikačná štruktúra vysokoškolských učiteľov</t>
  </si>
  <si>
    <t>Tabuľka č. 14:</t>
  </si>
  <si>
    <t>Tabuľka č. 17:</t>
  </si>
  <si>
    <t>Tabuľka č. 12:</t>
  </si>
  <si>
    <t>ADM, ADN, AEM, AEN</t>
  </si>
  <si>
    <t>BDM, BDN, CBA, CBB</t>
  </si>
  <si>
    <t xml:space="preserve"> Prehľad akademických mobilít - študenti v akademickom roku 2013/2014 a porovnanie s akademickým rokom 2012/2013</t>
  </si>
  <si>
    <t>Zoznam predložených návrhov na vymenovanie za profesora v roku 2014</t>
  </si>
  <si>
    <t>Zoznam vymenovaných docentov za rok 2014</t>
  </si>
  <si>
    <t>Výberové konania na miesta vysokoškolských učiteľov uskutočnené v roku 2014</t>
  </si>
  <si>
    <t>Informácie o záverečných prácach a rigoróznych prácach predložených na obhajobu v roku 2014</t>
  </si>
  <si>
    <t>Prehľad umeleckej činnosti vysokej školy za rok 2014</t>
  </si>
  <si>
    <t>Finančné prostriedky na ostatné (nevýskumné) projekty získané v roku 2014</t>
  </si>
  <si>
    <t>Finančné prostriedky na výskumné projekty získané v roku 2014</t>
  </si>
  <si>
    <t>Zoznam priznaných práv uskutočňovať habilitačné konanie a konanie na vymenúvanie profesorov - pozastavenie, odňatie alebo skončenie platnosti priznaného práva k 31.12.2014</t>
  </si>
  <si>
    <t>Zoznam priznaných práv uskutočňovať habilitačné konanie a konanie na vymenúvanie profesorov  k 31.12.2014</t>
  </si>
  <si>
    <t>Zoznam akreditovaných študijných programov - pozastavenie práva, odňatie práva alebo skončenie platnosti priznaného práva k 31.12. 2014</t>
  </si>
  <si>
    <t>Zoznam akreditovaných študijných programov ponúkaných  k 1.9.2014</t>
  </si>
  <si>
    <t>Umelecká činnosť vysokej školy za rok 2014 a porovnanie s rokom 2013</t>
  </si>
  <si>
    <t xml:space="preserve"> Publikačná činnosť vysokej školy za rok 2014 a porovnanie s rokom 2013</t>
  </si>
  <si>
    <t>Tabuľková príloha
k výročnej správe o činnosti vysokej školy za rok 2014</t>
  </si>
  <si>
    <t>Tabuľka č. 1: Počet študentov vysokej školy k 31. 10. 2014</t>
  </si>
  <si>
    <t>Tabuľka č. 2: Počet študentov, ktorí riadne skončili štúdium v akademickom roku 2013/2014</t>
  </si>
  <si>
    <t>Tabuľka č. 3a: Prijímacie konanie na študijné programy v prvom stupni a v spojenom prvom a druhom stupni v roku 2014</t>
  </si>
  <si>
    <t>Tabuľla č. 3b: Prijímacie konanie na študijné programy v druhom stupni v roku 2014</t>
  </si>
  <si>
    <t>Tabuľka č. 3c: Prijímacie konanie na študijné programy v treťom stupni v roku 2014</t>
  </si>
  <si>
    <t>Tabuľka č. 4: Počet študentov uhrádzajúcich školné (ak. rok 2013/2014)</t>
  </si>
  <si>
    <t>ktorým vznikla v ak. roku 2013/2014 povinnosť uhradiť školné</t>
  </si>
  <si>
    <t>Tabuľka č. 9: Výberové konania na miesta vysokoškolských učiteľov uskutočnené v roku 2014</t>
  </si>
  <si>
    <t>Priame prefinancovanie aktivít účastnikom COST</t>
  </si>
  <si>
    <t>2013-2017</t>
  </si>
  <si>
    <t xml:space="preserve">Green Infrastructure approach: linking environmental with social aspects in studying and managing urban forests </t>
  </si>
  <si>
    <t>Kristiánová Katarína, Ing. arch., PhD.</t>
  </si>
  <si>
    <t xml:space="preserve">FPS COST Action FP1204 </t>
  </si>
  <si>
    <t>Z</t>
  </si>
  <si>
    <t>G</t>
  </si>
  <si>
    <t>Európska komisia, COST</t>
  </si>
  <si>
    <t>FA</t>
  </si>
  <si>
    <t>2014-2018</t>
  </si>
  <si>
    <t>CYBERPARKS</t>
  </si>
  <si>
    <t>Joklová Viera, doc. Ing. arch., PhD.</t>
  </si>
  <si>
    <t>TUD COST Action TU1306</t>
  </si>
  <si>
    <t>People Friendly Cities in a Data Rich World</t>
  </si>
  <si>
    <t xml:space="preserve">TUD COST Action TU1204 </t>
  </si>
  <si>
    <t>2011-2014</t>
  </si>
  <si>
    <t>Rollová Lea, doc. Ing. arch., PhD.</t>
  </si>
  <si>
    <t xml:space="preserve">TUD COST Action TU 1204 </t>
  </si>
  <si>
    <t>2013-2016</t>
  </si>
  <si>
    <t>OIKOnet - A global multidisciplinary network on housing research and learning</t>
  </si>
  <si>
    <t>doc. Ing. arch. Viera Joklová, PhD.</t>
  </si>
  <si>
    <t>539369-LLP1-2013-1-ES-ERASMUS</t>
  </si>
  <si>
    <t>Lifelong Learning Programme - Erasmus Virtual Campus</t>
  </si>
  <si>
    <t>Konferncia PUBLIC SPACE</t>
  </si>
  <si>
    <t>Boháčová Katarína, Ing. arch., PhD.</t>
  </si>
  <si>
    <t>SLO10014GR116</t>
  </si>
  <si>
    <t>US Embassy Bratislava</t>
  </si>
  <si>
    <t>REGIOGOES - creating the future</t>
  </si>
  <si>
    <t>Bacová Andrea, doc. Ing, arch.,PhD.</t>
  </si>
  <si>
    <t>N00140</t>
  </si>
  <si>
    <t>ERDF, AT-SK</t>
  </si>
  <si>
    <t>StoStiftung</t>
  </si>
  <si>
    <t>S149/10246/2014</t>
  </si>
  <si>
    <t>REGIOGOES - štátny príspevok</t>
  </si>
  <si>
    <t>MPaRV SR</t>
  </si>
  <si>
    <t>FAEB-02_2014_05</t>
  </si>
  <si>
    <t>D</t>
  </si>
  <si>
    <t>Fond architekta Emila Belluša, n.f.</t>
  </si>
  <si>
    <t xml:space="preserve">Baumit </t>
  </si>
  <si>
    <t>Program Zahraniční študenti FA STU</t>
  </si>
  <si>
    <t>Špaček Robert, prof., Ing. arch., PhD.</t>
  </si>
  <si>
    <t>FAEB-02_2014_014</t>
  </si>
  <si>
    <t>Alexy-Kavan-Trnkus - profilová prierezová výstava urbanistického tria</t>
  </si>
  <si>
    <t>Aufrichtová Zuzana, Ing. arch.</t>
  </si>
  <si>
    <t>FAEB-02_2014_021</t>
  </si>
  <si>
    <t>HRAVO - problematika dizajnu detskej hračky</t>
  </si>
  <si>
    <t>Trnovská Katarína, Mgr.</t>
  </si>
  <si>
    <t>FAEB-02_2014_02</t>
  </si>
  <si>
    <t>2009-2014</t>
  </si>
  <si>
    <t>Fit2 E-CAR</t>
  </si>
  <si>
    <t>Paliatka Peter,prof., akad.soch.</t>
  </si>
  <si>
    <t>O</t>
  </si>
  <si>
    <t>Wolkswagen AG,38436,Wolfburg/ ŠKODA AUTO Mladá Boleslav</t>
  </si>
  <si>
    <t>2013-2014</t>
  </si>
  <si>
    <t>MobEx 2013-2014</t>
  </si>
  <si>
    <t>Furdík Juraj, Ing.arch., CSc.</t>
  </si>
  <si>
    <t>INTERNATIONAL VISEGRAD FUND</t>
  </si>
  <si>
    <t>2010-2013</t>
  </si>
  <si>
    <t xml:space="preserve">EUROSCAPES </t>
  </si>
  <si>
    <t>Belčáková Ingrid,doc. RNDr., Phd.</t>
  </si>
  <si>
    <t>5C 007</t>
  </si>
  <si>
    <t xml:space="preserve">EÚ, EFRR, MH SR, INTERREG IVC </t>
  </si>
  <si>
    <t>2013-2015</t>
  </si>
  <si>
    <t>Aplikovaný výskum a vývoj</t>
  </si>
  <si>
    <t>Kotrádyová Veronika, doc. Ing.arch., PhD.</t>
  </si>
  <si>
    <t>APVV-0594-12</t>
  </si>
  <si>
    <t>Agentúra APVV</t>
  </si>
  <si>
    <t>2012-2016</t>
  </si>
  <si>
    <t>Petelen Ivan,prof.Ing.arch.akad.arch.</t>
  </si>
  <si>
    <t>APVV-0469-11</t>
  </si>
  <si>
    <t>Diela záhradnej architektúry ako súčasť kultúrneho dedičstva a možnosti ich interpretácie</t>
  </si>
  <si>
    <t>Reháčková Tamara, RNDr. PhD.</t>
  </si>
  <si>
    <t>017STU-4/2014</t>
  </si>
  <si>
    <t>MŠVVaŠ SR/ KEGA</t>
  </si>
  <si>
    <t>Progresívne technológie pri tvorbe architektonických diel</t>
  </si>
  <si>
    <t>Budiaková Mária, Ing.arch.</t>
  </si>
  <si>
    <t>039STU-4/2014</t>
  </si>
  <si>
    <t>MŠVVaŠ SR/ VEGA</t>
  </si>
  <si>
    <t>Architektúra a urbanizmus 2020 - smerovanie k takmer nulovému energetickému štandardu</t>
  </si>
  <si>
    <t>Krajcsovics Lorant, Ing. arch., PhD.</t>
  </si>
  <si>
    <t>1/0996/11</t>
  </si>
  <si>
    <t>2012-2014</t>
  </si>
  <si>
    <t>Univerzálne navrhovanie prostredia v súlade s požiadavkou inklúzie zdravotne limitovanej populácie do vzdelávacieho a pracovného procesu</t>
  </si>
  <si>
    <t>Samová Mária, doc.Ing.arch., PhD.</t>
  </si>
  <si>
    <t>2014-2016</t>
  </si>
  <si>
    <t>Michal Milan Harminc – život a dielo nestora slovenskej architektúry</t>
  </si>
  <si>
    <t>Pohaničová Jana, doc. Ing.arch., Phd.</t>
  </si>
  <si>
    <t>1/0555/14
2014 - 2016</t>
  </si>
  <si>
    <t>Tabuľka č. 19: Finančné prostriedky na výskumné projekty získané v roku 2014</t>
  </si>
  <si>
    <t>Tabuľka č. 20: Finančné prostriedky na ostatné (nevýskumné) projekty získané v roku 2014</t>
  </si>
  <si>
    <t>MK SR/ Dotácie 2013</t>
  </si>
  <si>
    <t>MK-3555/2014/4.3.2</t>
  </si>
  <si>
    <t>Kubinský</t>
  </si>
  <si>
    <t>Depozit front line</t>
  </si>
  <si>
    <t>MK-3552/2014/4.3.2</t>
  </si>
  <si>
    <t>Melcerová</t>
  </si>
  <si>
    <t>Urbanizmus 21.storočia</t>
  </si>
  <si>
    <t>MK-3554/2014/4.3.2</t>
  </si>
  <si>
    <t>Jelenčík</t>
  </si>
  <si>
    <t>Dizajn FA STU 25</t>
  </si>
  <si>
    <t>MK-7892/2014/5.1</t>
  </si>
  <si>
    <t>Wagnerová</t>
  </si>
  <si>
    <t>Prezentácia FA STU na Biennale di Venezia 2014</t>
  </si>
  <si>
    <t>MK-3553/2014/4.3.3</t>
  </si>
  <si>
    <t>Boháčová</t>
  </si>
  <si>
    <t>BRATISLAVA PUBLIC SPACE</t>
  </si>
  <si>
    <t>MK-7894/2014/5.1</t>
  </si>
  <si>
    <t>Front line</t>
  </si>
  <si>
    <t>MK-1352/2014/1.3</t>
  </si>
  <si>
    <t>Vošková</t>
  </si>
  <si>
    <t>Jesenná univerzita architektúry 2014</t>
  </si>
  <si>
    <t>Nadácia Pontis</t>
  </si>
  <si>
    <t>NM14_158</t>
  </si>
  <si>
    <t>Napravme si FAsadu</t>
  </si>
  <si>
    <t>KU LEUVEN</t>
  </si>
  <si>
    <t>1290/2014</t>
  </si>
  <si>
    <t>Topoľčanská</t>
  </si>
  <si>
    <t>Tvorivá dielňa Berlín</t>
  </si>
  <si>
    <t>Bátor</t>
  </si>
  <si>
    <t>DAAD</t>
  </si>
  <si>
    <t>OZ Modranská Beseka</t>
  </si>
  <si>
    <t>0501/0030/14</t>
  </si>
  <si>
    <t>Gregorová</t>
  </si>
  <si>
    <t>Modelové štúdie sirotinca</t>
  </si>
  <si>
    <t>Leonteus</t>
  </si>
  <si>
    <t>0501/0047/14</t>
  </si>
  <si>
    <t>Turlík</t>
  </si>
  <si>
    <t>Fľaša na jogurtové mlieko</t>
  </si>
  <si>
    <t>Naše Bojnice</t>
  </si>
  <si>
    <t>0524/02498/14</t>
  </si>
  <si>
    <t>Obnova stredovekých opevnení na Slovensku</t>
  </si>
  <si>
    <t>Nadácia Penta</t>
  </si>
  <si>
    <t>0524/02512/14</t>
  </si>
  <si>
    <t>Public Spaces Bratislava</t>
  </si>
  <si>
    <t>šujan_stassel,s.r.o.</t>
  </si>
  <si>
    <t>0524/02704/14</t>
  </si>
  <si>
    <t>Saint Gobain Construction Products</t>
  </si>
  <si>
    <t>0502/0001/14</t>
  </si>
  <si>
    <t>Ilkovič</t>
  </si>
  <si>
    <t>Modely ISOVER</t>
  </si>
  <si>
    <t>REMING Consult</t>
  </si>
  <si>
    <t>0502/0047/13</t>
  </si>
  <si>
    <t>Gál</t>
  </si>
  <si>
    <t>Modernizácia železničnej trate Púchov</t>
  </si>
  <si>
    <t>STU - MTF Trnavy</t>
  </si>
  <si>
    <t>0502/0038/14</t>
  </si>
  <si>
    <t>Vitková</t>
  </si>
  <si>
    <t>Architektonická štúdia</t>
  </si>
  <si>
    <t>Prvá stavebná sporiteľňa</t>
  </si>
  <si>
    <t>Dorotjaková</t>
  </si>
  <si>
    <t>Architektonické listy FA</t>
  </si>
  <si>
    <t>Evidenčný prepočítaný počet vysokoškolských učiteľov k 31. 10. 2014</t>
  </si>
  <si>
    <t>Fakulta architektúry</t>
  </si>
  <si>
    <t>Podiel v % v 2013</t>
  </si>
  <si>
    <t>Rozdiel 2014 - 2013</t>
  </si>
  <si>
    <t>Tabuľka č. 8: Zoznam vymenovaných docentov za rok 2014</t>
  </si>
  <si>
    <t xml:space="preserve">1. </t>
  </si>
  <si>
    <t>doc. Ing. arch. Jaroslav Coplák, PhD.</t>
  </si>
  <si>
    <t>5.1.1 architektúra a urbanizmus</t>
  </si>
  <si>
    <t>áno</t>
  </si>
  <si>
    <t>2.</t>
  </si>
  <si>
    <t>doc. Ing. arch. Zuzana Čerešňová, PhD.</t>
  </si>
  <si>
    <t>3.</t>
  </si>
  <si>
    <t>doc. Ing. arch. Danica Končeková, PhD.</t>
  </si>
  <si>
    <t>4.</t>
  </si>
  <si>
    <t>doc. Ing. arch. Zuzana Tóthová, PhD.</t>
  </si>
  <si>
    <t>5.</t>
  </si>
  <si>
    <t>doc. Ing. arch. Alexander Schleicher, PhD.</t>
  </si>
  <si>
    <t>6.</t>
  </si>
  <si>
    <t>doc. Ing. arch. Ľubica Selcová, PhD.</t>
  </si>
  <si>
    <t>7.</t>
  </si>
  <si>
    <t>doc. akad. soch. René Baďura</t>
  </si>
  <si>
    <t>2.2.6 dizajn</t>
  </si>
  <si>
    <t>nie</t>
  </si>
  <si>
    <t xml:space="preserve">8. </t>
  </si>
  <si>
    <t>doc. Ing. arch. Jaroslav Svoboda</t>
  </si>
  <si>
    <t>9.</t>
  </si>
  <si>
    <t>doc. Ing. Branislav Jelenčík, ArtD.</t>
  </si>
  <si>
    <t>Počet neskončených konaní: stav k 1.1.2014</t>
  </si>
  <si>
    <t>Počet neskončených konaní: stav k 31.12.2014</t>
  </si>
  <si>
    <t>Počet riadne skončených konaní k 31.12.2014</t>
  </si>
  <si>
    <t>Tabuľka č. 7: Zoznam predložených návrhov na vymenovanie za profesora v roku 2014</t>
  </si>
  <si>
    <t>1.</t>
  </si>
  <si>
    <t>prof. Dr. Ing. arch. Henrieta Moravčíková</t>
  </si>
  <si>
    <t>5.1.1 architektúra a urbnizmus</t>
  </si>
  <si>
    <t>Tabuľka č. 6: Prehľad akademických mobilít - študenti v akademickom roku 2013/2014 a porovnanie s akademickým rokom 2012/2013</t>
  </si>
  <si>
    <t>FA STU</t>
  </si>
  <si>
    <t>3/14,5</t>
  </si>
  <si>
    <t>24/144,5</t>
  </si>
  <si>
    <t>26/160</t>
  </si>
  <si>
    <t>Tabuľka č. 12: Informácie o záverečných prácach a rigoróznych prácach predložených na obhajobu v roku 2014</t>
  </si>
  <si>
    <t>Tabuľka č. 15: Zoznam akreditovaných študijných programov ponúkaných
 k 1.9.2014</t>
  </si>
  <si>
    <t>Architektúry</t>
  </si>
  <si>
    <t>architektúra a urbanizmus</t>
  </si>
  <si>
    <t>denná prezenčná</t>
  </si>
  <si>
    <t>slovenský</t>
  </si>
  <si>
    <t>Bc.</t>
  </si>
  <si>
    <t>dizajn výrobkov</t>
  </si>
  <si>
    <t>6.1.17 krajinná a záhradná architektúra</t>
  </si>
  <si>
    <t>krajinná architektúra a krajinné plánovanie</t>
  </si>
  <si>
    <t>architektúra</t>
  </si>
  <si>
    <t>Ing. arch.</t>
  </si>
  <si>
    <t>urbanizmus</t>
  </si>
  <si>
    <t>dizajn</t>
  </si>
  <si>
    <t>Mgr. art.</t>
  </si>
  <si>
    <t>Tabuľka č. 13: Publikačná činnosť vysokej školy za rok 2014 a porovnanie s rokom 2013</t>
  </si>
  <si>
    <t>V roku 2014</t>
  </si>
  <si>
    <t>Počet zaevidovaných záznamov EPC za rok vykazovania 2014. Evidencia za rok 2014 nie je ukončená, uzávierka je k 31.3.2015</t>
  </si>
  <si>
    <t xml:space="preserve">Počet zaevidovaných záznamov EPC za rok vykazovania 2013 </t>
  </si>
  <si>
    <t>Tabuľka č. 14: Umelecká činnosť vysokej školy za rok 2014 a porovnanie s rokom 2013</t>
  </si>
  <si>
    <t>Počet zaevidovaných záznamov v databáze CREUČ za rok vykazovania 2014</t>
  </si>
  <si>
    <t>Počet zaevidovaných záznamov v databáze CREUČ za rok vykazovania 2013</t>
  </si>
  <si>
    <t>Tabuľka č. 21: Prehľad umeleckej činnosti vysokej školy za rok 2014</t>
  </si>
  <si>
    <t>ZZZ</t>
  </si>
  <si>
    <t>Kubinský Bohuš - Kubinská Monika</t>
  </si>
  <si>
    <r>
      <rPr>
        <b/>
        <sz val="12"/>
        <color indexed="8"/>
        <rFont val="Times New Roman"/>
        <family val="1"/>
        <charset val="238"/>
      </rPr>
      <t xml:space="preserve">První linie / Front line </t>
    </r>
    <r>
      <rPr>
        <sz val="12"/>
        <color indexed="8"/>
        <rFont val="Times New Roman"/>
        <family val="1"/>
        <charset val="238"/>
      </rPr>
      <t xml:space="preserve">- výstava k 100. výročiu 1. svetovej vojny - monumentálna priestorová site-specific inštalácia </t>
    </r>
  </si>
  <si>
    <t>DOX Centrum současného umění, Praha, ČR</t>
  </si>
  <si>
    <t>12.6.-12.9.2014</t>
  </si>
  <si>
    <t>Pohaničová Jana</t>
  </si>
  <si>
    <r>
      <rPr>
        <b/>
        <sz val="12"/>
        <color indexed="8"/>
        <rFont val="Times New Roman"/>
        <family val="1"/>
        <charset val="238"/>
      </rPr>
      <t xml:space="preserve">Michal Milan Harminc (1869-1964). Príbeh nestora slovenskej architektúry </t>
    </r>
    <r>
      <rPr>
        <sz val="12"/>
        <color indexed="8"/>
        <rFont val="Times New Roman"/>
        <family val="1"/>
        <charset val="238"/>
      </rPr>
      <t>- putovná  zahraničná výstava k 145. výročiu narodenia nestora slov. architektúry - kurátorský projekt v Maďarsku a Srbsku; krst monografie "Michal Milan Harminc – architekt dvoch desaťročí". Výstavný projekt podporili Pro Slovakia a Ministerstvo kultúry SR</t>
    </r>
  </si>
  <si>
    <t>Slovenský inštitút v Budapešti, Maďarsko</t>
  </si>
  <si>
    <t>11.9.-19.10.2014</t>
  </si>
  <si>
    <t>Pohaničová Jana - Dulla Matúš</t>
  </si>
  <si>
    <r>
      <rPr>
        <b/>
        <sz val="12"/>
        <color indexed="8"/>
        <rFont val="Times New Roman"/>
        <family val="1"/>
        <charset val="238"/>
      </rPr>
      <t xml:space="preserve">Z Kulpína na Slovensko. M.M.Harminc (1869-1964) </t>
    </r>
    <r>
      <rPr>
        <sz val="12"/>
        <color indexed="8"/>
        <rFont val="Times New Roman"/>
        <family val="1"/>
        <charset val="238"/>
      </rPr>
      <t>- zahraničná výstava usporiadaná v rodisku architekta a staviteľa stredoeurópskeho regiónu, kurátorský projekt</t>
    </r>
  </si>
  <si>
    <t xml:space="preserve">Muzeálny komplex Kulpín, Srbsko, </t>
  </si>
  <si>
    <t>26.7.-26.9.2014</t>
  </si>
  <si>
    <t>Vitková Ľubica</t>
  </si>
  <si>
    <r>
      <t xml:space="preserve">Zahraničná výstava </t>
    </r>
    <r>
      <rPr>
        <b/>
        <sz val="12"/>
        <rFont val="Times New Roman"/>
        <family val="1"/>
        <charset val="238"/>
      </rPr>
      <t>„I am a Woman Architect“ – (in)visible WOMEN ARCHITECTS in Slovakia</t>
    </r>
    <r>
      <rPr>
        <sz val="12"/>
        <rFont val="Times New Roman"/>
        <family val="1"/>
        <charset val="238"/>
      </rPr>
      <t>, kurátorský projekt / výber z tvorby piatich súčasných slovenských architektiek pôsobiacich na domácej i medzinárodnej scéne</t>
    </r>
  </si>
  <si>
    <t>Veľvyslanectvo SR, Londýn, Anglicko</t>
  </si>
  <si>
    <t>10.9.-8.10.2014</t>
  </si>
  <si>
    <t>ZZY</t>
  </si>
  <si>
    <t xml:space="preserve">Furdík Juraj </t>
  </si>
  <si>
    <r>
      <t xml:space="preserve">Medzinárodná výstava: </t>
    </r>
    <r>
      <rPr>
        <b/>
        <sz val="12"/>
        <color indexed="8"/>
        <rFont val="Times New Roman"/>
        <family val="1"/>
        <charset val="238"/>
      </rPr>
      <t>Voda a mesto - brownfieldy</t>
    </r>
    <r>
      <rPr>
        <sz val="12"/>
        <color indexed="8"/>
        <rFont val="Times New Roman"/>
        <family val="1"/>
        <charset val="238"/>
      </rPr>
      <t>. Vybrané štúdie v krajinách V4, kurátorský projekt</t>
    </r>
  </si>
  <si>
    <t>Galéria architektúry SAS, Bratislava</t>
  </si>
  <si>
    <t>12.5.-23.5.2014</t>
  </si>
  <si>
    <t xml:space="preserve">Kubinský Bohuš - Kubinská Monika </t>
  </si>
  <si>
    <r>
      <rPr>
        <b/>
        <sz val="12"/>
        <color indexed="8"/>
        <rFont val="Times New Roman"/>
        <family val="1"/>
        <charset val="238"/>
      </rPr>
      <t xml:space="preserve">Deposit Front Line - </t>
    </r>
    <r>
      <rPr>
        <sz val="12"/>
        <color indexed="8"/>
        <rFont val="Times New Roman"/>
        <family val="1"/>
        <charset val="238"/>
      </rPr>
      <t>priestorová inštalácia v At Home Gallery v synagóge Šamorín - 7 betónových objektov a 71 obrazov</t>
    </r>
  </si>
  <si>
    <t>At Home Gallery, Šamorín</t>
  </si>
  <si>
    <t>19.112014-30.03.2015</t>
  </si>
  <si>
    <t>Lukáč Milan</t>
  </si>
  <si>
    <r>
      <t xml:space="preserve">Bronzová plastika - ocenenie </t>
    </r>
    <r>
      <rPr>
        <b/>
        <sz val="12"/>
        <rFont val="Times New Roman"/>
        <family val="1"/>
        <charset val="238"/>
      </rPr>
      <t>"Cena Imra Weinera Kráľa"</t>
    </r>
    <r>
      <rPr>
        <sz val="12"/>
        <rFont val="Times New Roman"/>
        <family val="1"/>
        <charset val="238"/>
      </rPr>
      <t>. Ocenenie udeľuje Spolok priateľov IWK v spolupráci s Francúzskym inštitútom.</t>
    </r>
  </si>
  <si>
    <t>Galéria Francúzskeho inštitútu, Bratislava</t>
  </si>
  <si>
    <r>
      <rPr>
        <b/>
        <sz val="12"/>
        <rFont val="Times New Roman"/>
        <family val="1"/>
        <charset val="238"/>
      </rPr>
      <t>Stála zbierka v galérii Danubiana, Bratislava-Čunovo</t>
    </r>
    <r>
      <rPr>
        <sz val="12"/>
        <rFont val="Times New Roman"/>
        <family val="1"/>
        <charset val="238"/>
      </rPr>
      <t xml:space="preserve"> - vystavených 8 diel autora (Triangel, Rozhovor, Danubiana, Bydlo-Bidlo, Pád-všetko bronz,  Portrét kredenca-cín, Bez názvu cín na dreve, poľný kvet-akryl</t>
    </r>
  </si>
  <si>
    <t>Galéria Danubiana, Bratislava - Čunovo</t>
  </si>
  <si>
    <t>od septembra 2014 v stálej expozícii</t>
  </si>
  <si>
    <t>ZZV</t>
  </si>
  <si>
    <t>Kellenberger Martin</t>
  </si>
  <si>
    <r>
      <rPr>
        <b/>
        <sz val="12"/>
        <color indexed="8"/>
        <rFont val="Times New Roman"/>
        <family val="1"/>
        <charset val="238"/>
      </rPr>
      <t>Panoráma - Martin Kellenberger</t>
    </r>
    <r>
      <rPr>
        <sz val="12"/>
        <color indexed="8"/>
        <rFont val="Times New Roman"/>
        <family val="1"/>
        <charset val="238"/>
      </rPr>
      <t>, autorská výstava</t>
    </r>
  </si>
  <si>
    <t>Galéria F7, Bratislava</t>
  </si>
  <si>
    <t>4.9.-27.9.2014</t>
  </si>
  <si>
    <r>
      <rPr>
        <b/>
        <sz val="12"/>
        <rFont val="Times New Roman"/>
        <family val="1"/>
        <charset val="238"/>
      </rPr>
      <t xml:space="preserve">Upútavka </t>
    </r>
    <r>
      <rPr>
        <sz val="12"/>
        <rFont val="Times New Roman"/>
        <family val="1"/>
        <charset val="238"/>
      </rPr>
      <t>- autorská výstava Milan Lukáč (vystavených 50 diel - mapujúcich tvorbu za posledných 6 rokov)</t>
    </r>
  </si>
  <si>
    <t>ART Galéria, Tvrdošín</t>
  </si>
  <si>
    <t>30.5.-29.6.2014</t>
  </si>
  <si>
    <t>Smatanová Katarína</t>
  </si>
  <si>
    <r>
      <rPr>
        <b/>
        <sz val="12"/>
        <color indexed="8"/>
        <rFont val="Times New Roman"/>
        <family val="1"/>
        <charset val="238"/>
      </rPr>
      <t xml:space="preserve">3E dom /DOM + </t>
    </r>
    <r>
      <rPr>
        <sz val="12"/>
        <color indexed="8"/>
        <rFont val="Times New Roman"/>
        <family val="1"/>
        <charset val="238"/>
      </rPr>
      <t>Architektonický návrh jednopodlaž. RD pre sociálne slabé rodiny - ocenený EHSV zlatou medailou</t>
    </r>
  </si>
  <si>
    <t>Súkromný investor, Rankovce</t>
  </si>
  <si>
    <t>2014</t>
  </si>
  <si>
    <t>ZYZ</t>
  </si>
  <si>
    <t xml:space="preserve"> Antony Tibor</t>
  </si>
  <si>
    <r>
      <rPr>
        <b/>
        <sz val="12"/>
        <color indexed="8"/>
        <rFont val="Times New Roman"/>
        <family val="1"/>
        <charset val="238"/>
      </rPr>
      <t xml:space="preserve">Škoda Fit 2 Future - Eco mobility for sustainable City </t>
    </r>
    <r>
      <rPr>
        <sz val="12"/>
        <color indexed="8"/>
        <rFont val="Times New Roman"/>
        <family val="1"/>
        <charset val="238"/>
      </rPr>
      <t>- verejná prezentácia medzinárodného vedecko-výskumného projektu Fit 2 Future - koncepty udržateľnej mobility pre 6 svetových metropol (Londýn, Berlín, Praha, Moskva, Dillí, Šanghaj) formou virtuálnej (animácie, video) a fyzickej (modely automobilov) prezentácie</t>
    </r>
  </si>
  <si>
    <t>Vzdělávaci Centrum Škoda auto, Mladá Boleslav, ČR</t>
  </si>
  <si>
    <t>3.12.2014</t>
  </si>
  <si>
    <t>Drugda Marian</t>
  </si>
  <si>
    <r>
      <rPr>
        <b/>
        <sz val="12"/>
        <color indexed="8"/>
        <rFont val="Times New Roman"/>
        <family val="1"/>
        <charset val="238"/>
      </rPr>
      <t xml:space="preserve">Výstava medzinárodnej organizácie MADI </t>
    </r>
    <r>
      <rPr>
        <sz val="12"/>
        <color indexed="8"/>
        <rFont val="Times New Roman"/>
        <family val="1"/>
        <charset val="238"/>
      </rPr>
      <t>(vyzvaná účasť na podujatí)</t>
    </r>
  </si>
  <si>
    <t>Múzeum MADI, Vác , Maďarsko</t>
  </si>
  <si>
    <t>15.3.2014</t>
  </si>
  <si>
    <t>Dubiš Matej</t>
  </si>
  <si>
    <r>
      <rPr>
        <b/>
        <sz val="12"/>
        <color indexed="8"/>
        <rFont val="Times New Roman"/>
        <family val="1"/>
        <charset val="238"/>
      </rPr>
      <t xml:space="preserve">Škoda Fit 2 Future - Eco mobility for sustainable City </t>
    </r>
    <r>
      <rPr>
        <sz val="12"/>
        <color indexed="8"/>
        <rFont val="Times New Roman"/>
        <family val="1"/>
        <charset val="238"/>
      </rPr>
      <t>- verejná prezentácia medzinárodného vedecko-výskumného projektu Fit 2 Future - koncepty udržateľnej mobility pre 6 svetových metropol (Londýn, Berlín, Praha, Moskva, Dillí, Šanghaj) formou virtuálnej (animácie, video) a fyzickej (modely automobilov) prezentácie.</t>
    </r>
  </si>
  <si>
    <t xml:space="preserve">Gáspárová-Illéšová Gabriela </t>
  </si>
  <si>
    <r>
      <t xml:space="preserve">Zahraničná kolektívna výstava: </t>
    </r>
    <r>
      <rPr>
        <b/>
        <sz val="12"/>
        <color indexed="8"/>
        <rFont val="Times New Roman"/>
        <family val="1"/>
        <charset val="238"/>
      </rPr>
      <t>Bratislava - Paris peintures, sculptures, gravuresdes professeurs de la Faculté d´ Architecture de Bratislava</t>
    </r>
    <r>
      <rPr>
        <sz val="12"/>
        <color indexed="8"/>
        <rFont val="Times New Roman"/>
        <family val="1"/>
        <charset val="238"/>
      </rPr>
      <t>, vystavené diela</t>
    </r>
  </si>
  <si>
    <t>Galerie Lehale, Paríž, Francúzko</t>
  </si>
  <si>
    <t>20.2.-28.2.2014</t>
  </si>
  <si>
    <r>
      <t xml:space="preserve">FIDEM: </t>
    </r>
    <r>
      <rPr>
        <b/>
        <sz val="12"/>
        <color indexed="8"/>
        <rFont val="Times New Roman"/>
        <family val="1"/>
        <charset val="238"/>
      </rPr>
      <t xml:space="preserve">OPHTALMOLOGY &amp; RELATED THEMES </t>
    </r>
    <r>
      <rPr>
        <sz val="12"/>
        <color indexed="8"/>
        <rFont val="Times New Roman"/>
        <family val="1"/>
        <charset val="238"/>
      </rPr>
      <t>Artists in a Competition By Invitation - (výstava diel len pozvaných umelcov)</t>
    </r>
  </si>
  <si>
    <t>Medialia Rack and Hamper Gallery, New York, USA</t>
  </si>
  <si>
    <t>20.9.2014-31.7.2015</t>
  </si>
  <si>
    <r>
      <t xml:space="preserve">FIDEM: </t>
    </r>
    <r>
      <rPr>
        <b/>
        <sz val="12"/>
        <color indexed="8"/>
        <rFont val="Times New Roman"/>
        <family val="1"/>
        <charset val="238"/>
      </rPr>
      <t xml:space="preserve">ART MEDAL WORLD CONGRESS, 2014 SOFIA </t>
    </r>
    <r>
      <rPr>
        <sz val="12"/>
        <color indexed="8"/>
        <rFont val="Times New Roman"/>
        <family val="1"/>
        <charset val="238"/>
      </rPr>
      <t>- svetová výstava medailí špičkových medailérov (vyzvaná účasť) - 2 plakety</t>
    </r>
  </si>
  <si>
    <t>National Archaeological Museum Sofia, Bulharsko</t>
  </si>
  <si>
    <t>2.-28.9.2014</t>
  </si>
  <si>
    <t>Hobor Jozef</t>
  </si>
  <si>
    <r>
      <rPr>
        <b/>
        <sz val="12"/>
        <color indexed="8"/>
        <rFont val="Times New Roman"/>
        <family val="1"/>
        <charset val="238"/>
      </rPr>
      <t>Slovensko - Zo súčasného výtvarného umenia.</t>
    </r>
    <r>
      <rPr>
        <sz val="12"/>
        <color indexed="8"/>
        <rFont val="Times New Roman"/>
        <family val="1"/>
        <charset val="238"/>
      </rPr>
      <t xml:space="preserve"> Kolektívna putovná zahraničná výstava, vyzvaná účasť.  Múzeum umenia Jekaterinburg; Múzeum-Palác Stroganovcov, Usolie; Galéria výtvarného umenia, Ural; Slovenský inštitút, Moskva. Vystavené diela: Cesta k olympijským kruhom, Meditácia</t>
    </r>
  </si>
  <si>
    <t>Múzeum umenia, Jekaterinburg, Rusko</t>
  </si>
  <si>
    <t>10.1.-20.11.2014</t>
  </si>
  <si>
    <t>Králik Marián</t>
  </si>
  <si>
    <r>
      <rPr>
        <b/>
        <sz val="12"/>
        <color indexed="8"/>
        <rFont val="Times New Roman"/>
        <family val="1"/>
        <charset val="238"/>
      </rPr>
      <t>23. Medzinárodný veľtrh EuroBlech 2014</t>
    </r>
    <r>
      <rPr>
        <sz val="12"/>
        <color indexed="8"/>
        <rFont val="Times New Roman"/>
        <family val="1"/>
        <charset val="238"/>
      </rPr>
      <t xml:space="preserve"> - oceľovo bronzová socha Flames</t>
    </r>
  </si>
  <si>
    <t>Medzinárodný veľtrh EuroBlech, Hannover, Nemecko</t>
  </si>
  <si>
    <t>21.10.-25.10.2014</t>
  </si>
  <si>
    <t>Kubinský Bohuš</t>
  </si>
  <si>
    <t>Lipková Michala</t>
  </si>
  <si>
    <r>
      <rPr>
        <b/>
        <sz val="12"/>
        <color indexed="8"/>
        <rFont val="Times New Roman"/>
        <family val="1"/>
        <charset val="238"/>
      </rPr>
      <t xml:space="preserve">DMY International Design Festival Berlín - DMY Award 2014. </t>
    </r>
    <r>
      <rPr>
        <sz val="12"/>
        <color indexed="8"/>
        <rFont val="Times New Roman"/>
        <family val="1"/>
        <charset val="238"/>
      </rPr>
      <t xml:space="preserve">Flowers for Slovakia - Lost and Found by Vitra - kolekcia 18 dizajnérskych solitérov, navrhnutá v spolupráci švajčiarskeho producenta nábytku spoločnosti Vitra. Dielo dizajnérov z FA STU získalo špeciálnu cenu poroty DMY Award 2014 v spomedzi viac ako 150 vystavovateľov. </t>
    </r>
  </si>
  <si>
    <t>Airport Berlín Tempelhof a Veľvyslanectvo SR, Berlín</t>
  </si>
  <si>
    <t>28.5.-1.6.2014</t>
  </si>
  <si>
    <r>
      <rPr>
        <b/>
        <sz val="12"/>
        <color indexed="8"/>
        <rFont val="Times New Roman"/>
        <family val="1"/>
        <charset val="238"/>
      </rPr>
      <t xml:space="preserve">Škoda Fit 2 Future - Eco mobility for sustainable City </t>
    </r>
    <r>
      <rPr>
        <sz val="12"/>
        <color indexed="8"/>
        <rFont val="Times New Roman"/>
        <family val="1"/>
        <charset val="238"/>
      </rPr>
      <t>- verejná prezentácia medzinárodného vedecko-výskumného projektu Fit 2 Future - koncepty udržateľnej mobility pre 6 svetových metropol (Londýn, Berlín, Praha, Moskva, Dillí,</t>
    </r>
    <r>
      <rPr>
        <sz val="12"/>
        <rFont val="Times New Roman"/>
        <family val="1"/>
        <charset val="238"/>
      </rPr>
      <t xml:space="preserve"> Šanghaj</t>
    </r>
    <r>
      <rPr>
        <sz val="12"/>
        <color indexed="8"/>
        <rFont val="Times New Roman"/>
        <family val="1"/>
        <charset val="238"/>
      </rPr>
      <t>) formou virtuálnej (animácie, video) a fyzickej (modely automobilov) prezentácie.</t>
    </r>
  </si>
  <si>
    <r>
      <t xml:space="preserve">Medzinárodná výstava </t>
    </r>
    <r>
      <rPr>
        <b/>
        <sz val="12"/>
        <rFont val="Times New Roman"/>
        <family val="1"/>
        <charset val="238"/>
      </rPr>
      <t>Offene Räume - unsichtbare Mauern</t>
    </r>
    <r>
      <rPr>
        <sz val="12"/>
        <rFont val="Times New Roman"/>
        <family val="1"/>
        <charset val="238"/>
      </rPr>
      <t xml:space="preserve"> - 14. Kunstsymposium, vystavené diela</t>
    </r>
  </si>
  <si>
    <t>Galéria Cselley Muhle, Oslip, Rakúsko</t>
  </si>
  <si>
    <t>30.8.-30.9.2014</t>
  </si>
  <si>
    <r>
      <rPr>
        <b/>
        <sz val="12"/>
        <rFont val="Times New Roman"/>
        <family val="1"/>
        <charset val="238"/>
      </rPr>
      <t xml:space="preserve">Slovensko - Zo súčasného výtvarného umenia . </t>
    </r>
    <r>
      <rPr>
        <sz val="12"/>
        <rFont val="Times New Roman"/>
        <family val="1"/>
        <charset val="238"/>
      </rPr>
      <t>Kolektívna putovná zahraničná výstava, vyzvaná účasť.  Múzeum umenia Jekaterinburg; Múzeum-Palác Stroganovcov, Usolie; Galéria výtvarného umenia, Ural; Slovenský inštitút, Moskva. Vystavené diela: Biely kvet, Vánok,  Bezvetrie</t>
    </r>
  </si>
  <si>
    <t xml:space="preserve">Moravčíková Henrieta </t>
  </si>
  <si>
    <r>
      <rPr>
        <b/>
        <sz val="12"/>
        <color indexed="8"/>
        <rFont val="Times New Roman"/>
        <family val="1"/>
        <charset val="238"/>
      </rPr>
      <t>Spätmoderne Slowakei. Gebaute Ideologie</t>
    </r>
    <r>
      <rPr>
        <sz val="12"/>
        <color indexed="8"/>
        <rFont val="Times New Roman"/>
        <family val="1"/>
        <charset val="238"/>
      </rPr>
      <t xml:space="preserve">  - výstava realizovaná v rámci podujatia: Architektur im Ringturm XXXV, v galérii Ringturm vo Viedni, kurátorský projekt</t>
    </r>
  </si>
  <si>
    <t>Ausstellungszentrum im Ringturm, Viedeň, Rakúsko</t>
  </si>
  <si>
    <t>11.2.-14.3.2014</t>
  </si>
  <si>
    <t>Olah Andrej</t>
  </si>
  <si>
    <r>
      <rPr>
        <b/>
        <sz val="12"/>
        <color indexed="8"/>
        <rFont val="Times New Roman"/>
        <family val="1"/>
        <charset val="238"/>
      </rPr>
      <t xml:space="preserve">DMY International Design Festival Berlín - DMY Award 2014. </t>
    </r>
    <r>
      <rPr>
        <sz val="12"/>
        <color indexed="8"/>
        <rFont val="Times New Roman"/>
        <family val="1"/>
        <charset val="238"/>
      </rPr>
      <t>Flowers for Slovakia - Lost and Found by Vitra - kolekcia 18 dizajnérskych solitérov, navrhnutá v spolupráci švajčiarskeho producenta nábytku spoločnosti Vitra. Dielo dizajnérov z FA STU získalo špeciálnu cenu poroty DMY Award 2014 v spomedzi viac ako 150 vystavovateľov</t>
    </r>
  </si>
  <si>
    <t>Oravcová Eva - Keruľová Zuzana</t>
  </si>
  <si>
    <r>
      <t xml:space="preserve">Medzinárodná anonymná architektonická súťaž: </t>
    </r>
    <r>
      <rPr>
        <b/>
        <sz val="12"/>
        <color indexed="8"/>
        <rFont val="Times New Roman"/>
        <family val="1"/>
        <charset val="238"/>
      </rPr>
      <t>Competition - 04 (2014) BambooSkyscraper-Singapore</t>
    </r>
  </si>
  <si>
    <t>SuperSkyScrapers, Singapúr</t>
  </si>
  <si>
    <t>21.11.2013-30.04.2014</t>
  </si>
  <si>
    <t xml:space="preserve">Paliatka Peter </t>
  </si>
  <si>
    <t>Petrík Vladimír</t>
  </si>
  <si>
    <r>
      <rPr>
        <b/>
        <sz val="12"/>
        <color indexed="8"/>
        <rFont val="Times New Roman"/>
        <family val="1"/>
        <charset val="238"/>
      </rPr>
      <t xml:space="preserve">Slovensko - Zo súčasného výtvarného umenia. </t>
    </r>
    <r>
      <rPr>
        <sz val="12"/>
        <color indexed="8"/>
        <rFont val="Times New Roman"/>
        <family val="1"/>
        <charset val="238"/>
      </rPr>
      <t>Kolektívna putovná zahraničná výstava, vyzvaná účasť. Muzeum umenia, Jekaterinburg; Múzeum-Palác Stroganovcov, Usolie; Galéria výtvarného umenia, Ural; Slovenský inštitút, Moskva.</t>
    </r>
  </si>
  <si>
    <t>Ploczeková Eva</t>
  </si>
  <si>
    <r>
      <rPr>
        <b/>
        <sz val="12"/>
        <color indexed="8"/>
        <rFont val="Times New Roman"/>
        <family val="1"/>
        <charset val="238"/>
      </rPr>
      <t>Autorská zahraničná výstava k 145 výr. M. M. Harminc</t>
    </r>
    <r>
      <rPr>
        <sz val="12"/>
        <color indexed="8"/>
        <rFont val="Times New Roman"/>
        <family val="1"/>
        <charset val="238"/>
      </rPr>
      <t xml:space="preserve"> - dielo tvorí 38 postrov + sprievodný materiál, výber najvýznamnejších stavieb (Maďarsko, Srbsko)</t>
    </r>
  </si>
  <si>
    <t>Pohaničová Jana - Vodrážka Peter - Šoltésová Danica</t>
  </si>
  <si>
    <r>
      <rPr>
        <b/>
        <sz val="12"/>
        <color indexed="8"/>
        <rFont val="Times New Roman"/>
        <family val="1"/>
        <charset val="238"/>
      </rPr>
      <t>Autorská zahraničná výstava k 145 výr. M. M. Harminc M.M.Harminc (1869-1964)</t>
    </r>
    <r>
      <rPr>
        <sz val="12"/>
        <color indexed="8"/>
        <rFont val="Times New Roman"/>
        <family val="1"/>
        <charset val="238"/>
      </rPr>
      <t xml:space="preserve"> - dielo tvorí 15 postrov, prevedenie na kappa doskách (100x70 cm) a 8 makiet stavieb (Srbsko)</t>
    </r>
  </si>
  <si>
    <t>Šilinger Ján</t>
  </si>
  <si>
    <t>Šuda Michal</t>
  </si>
  <si>
    <t>ZYY</t>
  </si>
  <si>
    <t xml:space="preserve"> Hain Vladimír </t>
  </si>
  <si>
    <r>
      <rPr>
        <b/>
        <sz val="12"/>
        <rFont val="Times New Roman"/>
        <family val="1"/>
        <charset val="238"/>
      </rPr>
      <t>Rekonštrukcia objektu mestskej elektrárne (Piešťany)</t>
    </r>
    <r>
      <rPr>
        <sz val="12"/>
        <rFont val="Times New Roman"/>
        <family val="1"/>
        <charset val="238"/>
      </rPr>
      <t>. Realizácia komplexnej obnovy industriálnej pamiatky. Ocenenie diela:  1) Fénix – Kultúrna pamiatka roka 2013 – udelená cena (9.ročník, MK SR, 12 prihlásených projektov, 20.11.2014, SR),   2) Building Efficiency Awards (BEFFA) 2014 – 1. miesto, (2.ročník, ČVUT Praha, 230 prihlásených stavieb z ČR a SR, 27.11.2014, ČR),  3) Cena Dušana Jurkoviča – nominácia na cenu (50. ročník, SAS, november 2014, SR),   4) Hlavná cena STAVBA ROKA 2014 - nominácia na cenu (20.ročník, Združenie ABF – Slovakia, 29.11.2014, SR ),    5) Cena verejnosti 2014, 2. miesto,  6) Cena Vydavateľstva Eurostav – udelená cena</t>
    </r>
  </si>
  <si>
    <t>Združenie pre rozvoj slovenskej architektúry a stavebníctva–ABF Slovakia</t>
  </si>
  <si>
    <t>29.11.2014</t>
  </si>
  <si>
    <t xml:space="preserve"> Kráľová Eva</t>
  </si>
  <si>
    <t xml:space="preserve">Boháčová Katarína </t>
  </si>
  <si>
    <r>
      <t xml:space="preserve">Medzinárodná urbanistická súťaž, s medzinárodnou porotou: </t>
    </r>
    <r>
      <rPr>
        <b/>
        <sz val="12"/>
        <rFont val="Times New Roman"/>
        <family val="1"/>
        <charset val="238"/>
      </rPr>
      <t>Trenčín - mesto na rieke</t>
    </r>
    <r>
      <rPr>
        <sz val="12"/>
        <rFont val="Times New Roman"/>
        <family val="1"/>
        <charset val="238"/>
      </rPr>
      <t>. Súťažný návrh: Trenčín - voda - život" - získal 2. miesto ( 59 súťažných návrhov z viac ako 15 krajín sveta )</t>
    </r>
  </si>
  <si>
    <t>Mesto Trenčín</t>
  </si>
  <si>
    <t>31.1-1.10.2014</t>
  </si>
  <si>
    <t>Botek Andrej</t>
  </si>
  <si>
    <r>
      <rPr>
        <b/>
        <sz val="12"/>
        <rFont val="Times New Roman"/>
        <family val="1"/>
        <charset val="238"/>
      </rPr>
      <t>Prílivy a odlivy</t>
    </r>
    <r>
      <rPr>
        <sz val="12"/>
        <rFont val="Times New Roman"/>
        <family val="1"/>
        <charset val="238"/>
      </rPr>
      <t>- výstava členov SVVU a ich hostí z Kuby</t>
    </r>
  </si>
  <si>
    <t>Galéria slovenského rozhlasu, Bratislava</t>
  </si>
  <si>
    <t>3.4.-25.4.2014</t>
  </si>
  <si>
    <r>
      <rPr>
        <b/>
        <sz val="12"/>
        <rFont val="Times New Roman"/>
        <family val="1"/>
        <charset val="238"/>
      </rPr>
      <t xml:space="preserve">Sondy a reflexie. </t>
    </r>
    <r>
      <rPr>
        <sz val="12"/>
        <rFont val="Times New Roman"/>
        <family val="1"/>
        <charset val="238"/>
      </rPr>
      <t>Výstava umeleckej besedy slovenskej pri príležitosti 70.výročia SNP (skupinová, domáca, vyzvaná účasť)</t>
    </r>
  </si>
  <si>
    <t>Tatranská galéria, Poprad</t>
  </si>
  <si>
    <t>8.8.-14.9.2014</t>
  </si>
  <si>
    <r>
      <rPr>
        <b/>
        <sz val="12"/>
        <rFont val="Times New Roman"/>
        <family val="1"/>
        <charset val="238"/>
      </rPr>
      <t>Výstava KK-SK</t>
    </r>
    <r>
      <rPr>
        <sz val="12"/>
        <rFont val="Times New Roman"/>
        <family val="1"/>
        <charset val="238"/>
      </rPr>
      <t xml:space="preserve"> - pocta Štefanovi Belohradskému (skupinová, domáca, vyzvaná účasť)</t>
    </r>
  </si>
  <si>
    <t>Galéria Z, Bratislava</t>
  </si>
  <si>
    <t>4.9.-19.10.2014</t>
  </si>
  <si>
    <r>
      <rPr>
        <b/>
        <sz val="12"/>
        <rFont val="Times New Roman"/>
        <family val="1"/>
        <charset val="238"/>
      </rPr>
      <t>Výstava Abstrakcia V.</t>
    </r>
    <r>
      <rPr>
        <sz val="12"/>
        <rFont val="Times New Roman"/>
        <family val="1"/>
        <charset val="238"/>
      </rPr>
      <t xml:space="preserve"> (skupinová, domáca, vyzvaná účasť)</t>
    </r>
  </si>
  <si>
    <t>Galéria slovenského rozhlasu, RVTS, Bratislava</t>
  </si>
  <si>
    <t>5.3.-28.3.2014</t>
  </si>
  <si>
    <r>
      <rPr>
        <b/>
        <sz val="12"/>
        <rFont val="Times New Roman"/>
        <family val="1"/>
        <charset val="238"/>
      </rPr>
      <t>Výstava 5. Bienále voľného výtvarného umenia</t>
    </r>
    <r>
      <rPr>
        <sz val="12"/>
        <rFont val="Times New Roman"/>
        <family val="1"/>
        <charset val="238"/>
      </rPr>
      <t xml:space="preserve">  (skupinová, domáca, vyzvaná účasť)</t>
    </r>
  </si>
  <si>
    <t>Galéria Slovenskej výtvarnej únie (Umelka)</t>
  </si>
  <si>
    <t>10.10.19.11.2014</t>
  </si>
  <si>
    <t>Ganobjak Michal</t>
  </si>
  <si>
    <r>
      <rPr>
        <b/>
        <sz val="12"/>
        <rFont val="Times New Roman"/>
        <family val="1"/>
        <charset val="238"/>
      </rPr>
      <t>Rekonštrukcia objektu mestskej elektrárne (Piešťany)</t>
    </r>
    <r>
      <rPr>
        <sz val="12"/>
        <rFont val="Times New Roman"/>
        <family val="1"/>
        <charset val="238"/>
      </rPr>
      <t>. Realizácia komplexnej obnovy industriálnej pamiatky. Ocenenie diela:  1) Fénix – Kultúrna pamiatka roka 2013 –udelená cena (9.ročník, MK SR, 12 prihlásených projektov, 20.11.2014, SR),   2) Building Efficiency Awards (BEFFA) 2014 – 1. miesto, (2.ročník, ČVUT Praha, 230 prihlásených stavieb z ČR a SR, 27.11.2014, ČR),  3) Cena Dušana Jurkoviča – nominácia na cenu (50. ročník, SAS, november 2014, SR),   4) Hlavná cena STAVBA ROKA 2014 - nominácia na cenu (20.ročník, Združenie ABF – Slovakia, 29.11.2014, SR ),    5) Cena verejnosti 2014, 2. miesto,  6) Cena Vydavateľstva Eurostav – udelená cena</t>
    </r>
  </si>
  <si>
    <r>
      <rPr>
        <b/>
        <sz val="12"/>
        <rFont val="Times New Roman"/>
        <family val="1"/>
        <charset val="238"/>
      </rPr>
      <t xml:space="preserve">TRENČÍN 2014 </t>
    </r>
    <r>
      <rPr>
        <sz val="12"/>
        <rFont val="Times New Roman"/>
        <family val="1"/>
        <charset val="238"/>
      </rPr>
      <t>- výber zo súčasného slovenského komorného sochárstva, celoslovenský výstavný projekt,vystavené diela</t>
    </r>
  </si>
  <si>
    <t>Galéria M.A. Bazovského, Trenčín</t>
  </si>
  <si>
    <t>5.12.2014-8.2.2015</t>
  </si>
  <si>
    <r>
      <rPr>
        <b/>
        <sz val="12"/>
        <rFont val="Times New Roman"/>
        <family val="1"/>
        <charset val="238"/>
      </rPr>
      <t>TRENČÍN 2014</t>
    </r>
    <r>
      <rPr>
        <sz val="12"/>
        <rFont val="Times New Roman"/>
        <family val="1"/>
        <charset val="238"/>
      </rPr>
      <t xml:space="preserve"> - výber zo súčasného slovenského komorného sochárstva, celoslovenský výstavný projekt, vystavené diela </t>
    </r>
  </si>
  <si>
    <t xml:space="preserve">Kováč Bohumil  </t>
  </si>
  <si>
    <r>
      <t xml:space="preserve">Medzinárodná urbanistická súťaž, s medzinárodnou porotou: </t>
    </r>
    <r>
      <rPr>
        <b/>
        <sz val="12"/>
        <rFont val="Times New Roman"/>
        <family val="1"/>
        <charset val="238"/>
      </rPr>
      <t>Riešenie centrálnej rozvojovej osi Petržalky</t>
    </r>
    <r>
      <rPr>
        <sz val="12"/>
        <rFont val="Times New Roman"/>
        <family val="1"/>
        <charset val="238"/>
      </rPr>
      <t>, súťažný návrh získal 1. cenu</t>
    </r>
  </si>
  <si>
    <t>Hlavné mesto Bratislava</t>
  </si>
  <si>
    <t>21.11.2013-31.01.2014</t>
  </si>
  <si>
    <r>
      <rPr>
        <b/>
        <sz val="12"/>
        <rFont val="Times New Roman"/>
        <family val="1"/>
        <charset val="238"/>
      </rPr>
      <t>Metal Inspirations 2014</t>
    </r>
    <r>
      <rPr>
        <sz val="12"/>
        <rFont val="Times New Roman"/>
        <family val="1"/>
        <charset val="238"/>
      </rPr>
      <t xml:space="preserve"> / medzinárodný workshop, Platonic organic- oceľová zváraná skulptúra</t>
    </r>
  </si>
  <si>
    <t>Slovené technické múzeum, Košice</t>
  </si>
  <si>
    <t>27.8.-5.10.2014</t>
  </si>
  <si>
    <r>
      <rPr>
        <b/>
        <sz val="12"/>
        <rFont val="Times New Roman"/>
        <family val="1"/>
        <charset val="238"/>
      </rPr>
      <t xml:space="preserve">Metal Inspirations 2014, </t>
    </r>
    <r>
      <rPr>
        <sz val="12"/>
        <rFont val="Times New Roman"/>
        <family val="1"/>
        <charset val="238"/>
      </rPr>
      <t xml:space="preserve">kurátorský projekt </t>
    </r>
  </si>
  <si>
    <r>
      <rPr>
        <b/>
        <sz val="12"/>
        <rFont val="Times New Roman"/>
        <family val="1"/>
        <charset val="238"/>
      </rPr>
      <t xml:space="preserve">PARADOX 90. Kurátorské koncepcie v období mečiarizmu </t>
    </r>
    <r>
      <rPr>
        <sz val="12"/>
        <rFont val="Times New Roman"/>
        <family val="1"/>
        <charset val="238"/>
      </rPr>
      <t>(1993-1998), výstava</t>
    </r>
  </si>
  <si>
    <t>Dom Umenia/ Kunsthalle (KHB), Bratislava</t>
  </si>
  <si>
    <t>20.9.-1.2.2015</t>
  </si>
  <si>
    <t>Deposit Front Line / kurátorský projekt (19.11.2014 - 30.03.2015 : Šamorín)</t>
  </si>
  <si>
    <r>
      <rPr>
        <b/>
        <sz val="12"/>
        <rFont val="Times New Roman"/>
        <family val="1"/>
        <charset val="238"/>
      </rPr>
      <t>Nové mosty/New Bridges 11:11</t>
    </r>
    <r>
      <rPr>
        <sz val="12"/>
        <rFont val="Times New Roman"/>
        <family val="1"/>
        <charset val="238"/>
      </rPr>
      <t xml:space="preserve"> - medzinárodná výstava 11 umelcov zo SR a ČR a 11 škótskych umelcov</t>
    </r>
  </si>
  <si>
    <t>Nitrianska galéria, Nitra</t>
  </si>
  <si>
    <t>10.7.-31.8.2014</t>
  </si>
  <si>
    <r>
      <t xml:space="preserve">Výstava  </t>
    </r>
    <r>
      <rPr>
        <b/>
        <sz val="12"/>
        <rFont val="Times New Roman"/>
        <family val="1"/>
        <charset val="238"/>
      </rPr>
      <t>Premeny živlov</t>
    </r>
    <r>
      <rPr>
        <sz val="12"/>
        <rFont val="Times New Roman"/>
        <family val="1"/>
        <charset val="238"/>
      </rPr>
      <t>, vyzvaná účasť na podujatí, dielo: Hrdzavá sova, r. 2014</t>
    </r>
  </si>
  <si>
    <t>10.6.-28.6.2014</t>
  </si>
  <si>
    <r>
      <rPr>
        <b/>
        <sz val="12"/>
        <rFont val="Times New Roman"/>
        <family val="1"/>
        <charset val="238"/>
      </rPr>
      <t xml:space="preserve">TRENČÍN 2014 </t>
    </r>
    <r>
      <rPr>
        <sz val="12"/>
        <rFont val="Times New Roman"/>
        <family val="1"/>
        <charset val="238"/>
      </rPr>
      <t>- výber zo súčasného slovenského komorného sochárstva, celoslovenský výstavný projekt,vystavené diela : Mutant, Sliepka z Alphaville, Bubo bubo</t>
    </r>
  </si>
  <si>
    <t>Galéria M. A. Bazovského, Trenčín</t>
  </si>
  <si>
    <t>5.12.2014 - 8.2.2015</t>
  </si>
  <si>
    <r>
      <rPr>
        <b/>
        <sz val="12"/>
        <rFont val="Times New Roman"/>
        <family val="1"/>
        <charset val="238"/>
      </rPr>
      <t xml:space="preserve">Premeny živlov </t>
    </r>
    <r>
      <rPr>
        <sz val="12"/>
        <rFont val="Times New Roman"/>
        <family val="1"/>
        <charset val="238"/>
      </rPr>
      <t>- výstava vybraných členov SVVU (Žiarovisko I, akryl, 108x98 cm)</t>
    </r>
  </si>
  <si>
    <t>Polakovič Štefan</t>
  </si>
  <si>
    <r>
      <rPr>
        <b/>
        <sz val="12"/>
        <rFont val="Times New Roman"/>
        <family val="1"/>
        <charset val="238"/>
      </rPr>
      <t>CE.ZA.AR 2014</t>
    </r>
    <r>
      <rPr>
        <sz val="12"/>
        <rFont val="Times New Roman"/>
        <family val="1"/>
        <charset val="238"/>
      </rPr>
      <t xml:space="preserve">: víťaz v kategórii BYTOVÉ DOMY: Panelák v Rimavskej Sobote;  nominácia na prestížnu Cenu Európskej únie Mies van der Rohe Award  </t>
    </r>
  </si>
  <si>
    <t xml:space="preserve">Slovenská komora architektov </t>
  </si>
  <si>
    <t>8.10.2014</t>
  </si>
  <si>
    <r>
      <rPr>
        <b/>
        <sz val="12"/>
        <rFont val="Times New Roman"/>
        <family val="1"/>
        <charset val="238"/>
      </rPr>
      <t>CE.ZA.AR 2014</t>
    </r>
    <r>
      <rPr>
        <sz val="12"/>
        <rFont val="Times New Roman"/>
        <family val="1"/>
        <charset val="238"/>
      </rPr>
      <t>:  víťaz v kategórii RODINNÉ DOMY: RD v Bratislave-Čunove</t>
    </r>
  </si>
  <si>
    <r>
      <rPr>
        <b/>
        <sz val="12"/>
        <rFont val="Times New Roman"/>
        <family val="1"/>
        <charset val="238"/>
      </rPr>
      <t>CE.ZA.AR 2014</t>
    </r>
    <r>
      <rPr>
        <sz val="12"/>
        <rFont val="Times New Roman"/>
        <family val="1"/>
        <charset val="238"/>
      </rPr>
      <t>: víťaz v kategórii INTERIÉR: LOFT v centre Bratislavy</t>
    </r>
  </si>
  <si>
    <t>ZYX</t>
  </si>
  <si>
    <t xml:space="preserve">Bacová Andrea </t>
  </si>
  <si>
    <r>
      <rPr>
        <b/>
        <sz val="12"/>
        <color indexed="8"/>
        <rFont val="Times New Roman"/>
        <family val="1"/>
        <charset val="238"/>
      </rPr>
      <t xml:space="preserve">Neue Funktionen für alte Baustrukturen </t>
    </r>
    <r>
      <rPr>
        <sz val="12"/>
        <color indexed="8"/>
        <rFont val="Times New Roman"/>
        <family val="1"/>
        <charset val="238"/>
      </rPr>
      <t>- medzinárodná putovná výstava; architektonická štúdia: ZaranHouse-Zurndorf</t>
    </r>
  </si>
  <si>
    <t>Obere Hauptstraβe 39, Zurndorf, Rakúsko</t>
  </si>
  <si>
    <t xml:space="preserve">22.10.2014 </t>
  </si>
  <si>
    <t>Furdík Juraj</t>
  </si>
  <si>
    <r>
      <t xml:space="preserve">Medzinárodná verejná urbanistická súťaž: </t>
    </r>
    <r>
      <rPr>
        <b/>
        <sz val="12"/>
        <color indexed="8"/>
        <rFont val="Times New Roman"/>
        <family val="1"/>
        <charset val="238"/>
      </rPr>
      <t xml:space="preserve">Premena časti bývalej nemocnice na mesto, </t>
    </r>
    <r>
      <rPr>
        <sz val="12"/>
        <color indexed="8"/>
        <rFont val="Times New Roman"/>
        <family val="1"/>
        <charset val="238"/>
      </rPr>
      <t>súťažný návrh získal</t>
    </r>
    <r>
      <rPr>
        <b/>
        <sz val="12"/>
        <color indexed="8"/>
        <rFont val="Times New Roman"/>
        <family val="1"/>
        <charset val="238"/>
      </rPr>
      <t xml:space="preserve"> </t>
    </r>
    <r>
      <rPr>
        <sz val="12"/>
        <color indexed="8"/>
        <rFont val="Times New Roman"/>
        <family val="1"/>
        <charset val="238"/>
      </rPr>
      <t xml:space="preserve"> 3. cenu</t>
    </r>
  </si>
  <si>
    <t>Mesto Uherské Hradište, Česká republika</t>
  </si>
  <si>
    <t>20.5.-21.8.2014</t>
  </si>
  <si>
    <t xml:space="preserve">Gécová Katarína </t>
  </si>
  <si>
    <t>Jančok Martin</t>
  </si>
  <si>
    <r>
      <t xml:space="preserve">Medzinárodná architektonická súťaž o návrh:  </t>
    </r>
    <r>
      <rPr>
        <b/>
        <sz val="12"/>
        <color indexed="8"/>
        <rFont val="Times New Roman"/>
        <family val="1"/>
        <charset val="238"/>
      </rPr>
      <t xml:space="preserve">Domov pro seniory Litomyšl </t>
    </r>
    <r>
      <rPr>
        <sz val="12"/>
        <color indexed="8"/>
        <rFont val="Times New Roman"/>
        <family val="1"/>
        <charset val="238"/>
      </rPr>
      <t>- mimoriadna odmena poroty</t>
    </r>
  </si>
  <si>
    <t>Město Litomyšl, Česká republika</t>
  </si>
  <si>
    <t>3.7.-18.8.2014</t>
  </si>
  <si>
    <r>
      <rPr>
        <b/>
        <sz val="12"/>
        <color indexed="8"/>
        <rFont val="Times New Roman"/>
        <family val="1"/>
        <charset val="238"/>
      </rPr>
      <t>Na okraji / Súčasná architektúra v regiónoch Slovenska</t>
    </r>
    <r>
      <rPr>
        <sz val="12"/>
        <color indexed="8"/>
        <rFont val="Times New Roman"/>
        <family val="1"/>
        <charset val="238"/>
      </rPr>
      <t xml:space="preserve"> - kurátorský projekt v  Slovenskom inštitúte v Prahe a na FA STU v Bratislave; výstava poskytuje jedinečný obraz o koncepciách, formách, tvorcoch i objednávateľoch architektúry, ktorá je komplementárnou súčasťou hlavných architektonických trendov v uplynulých dvoch desaťročiach v rozličných častiach Slovenska</t>
    </r>
  </si>
  <si>
    <t>Slovenský inšitút v Prahe, Česká republika</t>
  </si>
  <si>
    <t>26.3.-23.4.2014</t>
  </si>
  <si>
    <t xml:space="preserve">Puškár Branislav  </t>
  </si>
  <si>
    <t>Vráblová Edita</t>
  </si>
  <si>
    <t>ZYV</t>
  </si>
  <si>
    <r>
      <rPr>
        <b/>
        <sz val="12"/>
        <color indexed="8"/>
        <rFont val="Times New Roman"/>
        <family val="1"/>
        <charset val="238"/>
      </rPr>
      <t>Nové funkcie pre staré stavebné štruktúry</t>
    </r>
    <r>
      <rPr>
        <sz val="12"/>
        <color indexed="8"/>
        <rFont val="Times New Roman"/>
        <family val="1"/>
        <charset val="238"/>
      </rPr>
      <t>, kurátorský projekt pre slovenskú časť - medzinárodná putovná výstava, ktorá bola realizovaná v rámci Programu cezhraničnej spolupráce Slovenská republika – Rakúsko 2007-2013 ako čiastkový výstup Medzinárodného výskumného projektu REGIOGOES. Výstava a jednotlivé zadania boli spracovávané pod vedením pedagógov z FA Technickej univerzity vo Viedni a z FA STU z Ústavu architektúry obytných budov, ktorí sú súčasne i riešiteľmi medzinárodného grantu.</t>
    </r>
  </si>
  <si>
    <t>FA STU, Bratislava</t>
  </si>
  <si>
    <t>11.11.-14.11.2014</t>
  </si>
  <si>
    <r>
      <t xml:space="preserve">Architektonická súťaž: </t>
    </r>
    <r>
      <rPr>
        <b/>
        <sz val="12"/>
        <color indexed="8"/>
        <rFont val="Times New Roman"/>
        <family val="1"/>
        <charset val="238"/>
      </rPr>
      <t>Štúdia architektonickej úpravy areálu na ulici Odborárov a Kalinčiakova v lokalite Tehelné pole, Bratislava - Nové Mesto.</t>
    </r>
    <r>
      <rPr>
        <sz val="12"/>
        <color indexed="8"/>
        <rFont val="Times New Roman"/>
        <family val="1"/>
        <charset val="238"/>
      </rPr>
      <t xml:space="preserve"> Súťažný návrh JAMA PARK  získal 1 cenu.</t>
    </r>
  </si>
  <si>
    <t>Bratislava-Nové Mesto</t>
  </si>
  <si>
    <t>29.5.-10.7.2014</t>
  </si>
  <si>
    <t>Gécová Katarína</t>
  </si>
  <si>
    <r>
      <rPr>
        <b/>
        <sz val="12"/>
        <color indexed="8"/>
        <rFont val="Times New Roman"/>
        <family val="1"/>
        <charset val="238"/>
      </rPr>
      <t>Regenerácia verejného priestranstva Karpatské námestie</t>
    </r>
    <r>
      <rPr>
        <sz val="12"/>
        <color indexed="8"/>
        <rFont val="Times New Roman"/>
        <family val="1"/>
        <charset val="238"/>
      </rPr>
      <t xml:space="preserve"> - MČ Bratislava-Rača, realizačný projekt</t>
    </r>
  </si>
  <si>
    <t>MČ Bratislava - Rača</t>
  </si>
  <si>
    <t>Heinrichová Miriam</t>
  </si>
  <si>
    <r>
      <t xml:space="preserve">Architektonická súťaž: </t>
    </r>
    <r>
      <rPr>
        <b/>
        <sz val="12"/>
        <color indexed="8"/>
        <rFont val="Times New Roman"/>
        <family val="1"/>
        <charset val="238"/>
      </rPr>
      <t>Štúdia architektonickej úpravy areálu na ulici Odborárov a Kalinčiakova v lokalite Tehelné pole, Bratislava - Nové Mesto</t>
    </r>
    <r>
      <rPr>
        <sz val="12"/>
        <color indexed="8"/>
        <rFont val="Times New Roman"/>
        <family val="1"/>
        <charset val="238"/>
      </rPr>
      <t>. Súťažný návrh získal 3. cenu.</t>
    </r>
  </si>
  <si>
    <t>Keppl Julián</t>
  </si>
  <si>
    <r>
      <rPr>
        <b/>
        <sz val="12"/>
        <color indexed="8"/>
        <rFont val="Times New Roman"/>
        <family val="1"/>
        <charset val="238"/>
      </rPr>
      <t>Paletový regálový sklad</t>
    </r>
    <r>
      <rPr>
        <sz val="12"/>
        <color indexed="8"/>
        <rFont val="Times New Roman"/>
        <family val="1"/>
        <charset val="238"/>
      </rPr>
      <t>, UNIPHARMA, Bojnice</t>
    </r>
  </si>
  <si>
    <t>UNIPHARMA - 1. slovenská lekárnická a.s., Bojnice</t>
  </si>
  <si>
    <t>22.09.2014</t>
  </si>
  <si>
    <t xml:space="preserve">Kristiánová Katarína </t>
  </si>
  <si>
    <t>Križánková Alžbeta</t>
  </si>
  <si>
    <t xml:space="preserve">Kurek Ondrej </t>
  </si>
  <si>
    <r>
      <t xml:space="preserve">Architektonický návrh na vyzvanej urbanisticko-architektonickej súťaži  návrhov </t>
    </r>
    <r>
      <rPr>
        <b/>
        <sz val="12"/>
        <color indexed="8"/>
        <rFont val="Times New Roman"/>
        <family val="1"/>
        <charset val="238"/>
      </rPr>
      <t>Záhradnícka/Bajkalská ulica BA</t>
    </r>
    <r>
      <rPr>
        <sz val="12"/>
        <color indexed="8"/>
        <rFont val="Times New Roman"/>
        <family val="1"/>
        <charset val="238"/>
      </rPr>
      <t xml:space="preserve"> - udelená 1. cena</t>
    </r>
  </si>
  <si>
    <t>Tatra Residence-vyhlásenie výsledkov</t>
  </si>
  <si>
    <t>9.1.2014</t>
  </si>
  <si>
    <t xml:space="preserve">Puškár Branislav </t>
  </si>
  <si>
    <t xml:space="preserve">Reháčková Tamara </t>
  </si>
  <si>
    <t xml:space="preserve">Schleicher Alexander </t>
  </si>
  <si>
    <r>
      <rPr>
        <b/>
        <sz val="12"/>
        <color indexed="8"/>
        <rFont val="Times New Roman"/>
        <family val="1"/>
        <charset val="238"/>
      </rPr>
      <t>Bytový dom Panoráma</t>
    </r>
    <r>
      <rPr>
        <sz val="12"/>
        <color indexed="8"/>
        <rFont val="Times New Roman"/>
        <family val="1"/>
        <charset val="238"/>
      </rPr>
      <t>, Staré Grunty, Bratislava - realizácia</t>
    </r>
  </si>
  <si>
    <t>Investor: OTYK Invest, s.r.o.</t>
  </si>
  <si>
    <t>real.2013/zverej.2014</t>
  </si>
  <si>
    <r>
      <rPr>
        <b/>
        <sz val="12"/>
        <color indexed="8"/>
        <rFont val="Times New Roman"/>
        <family val="1"/>
        <charset val="238"/>
      </rPr>
      <t>Bytový komplex Malý Dunaj III</t>
    </r>
    <r>
      <rPr>
        <sz val="12"/>
        <color indexed="8"/>
        <rFont val="Times New Roman"/>
        <family val="1"/>
        <charset val="238"/>
      </rPr>
      <t>, Podunajské Biskupice - realizácia</t>
    </r>
  </si>
  <si>
    <t>Investor: Penzión - Stavebné družstvo Piešťany</t>
  </si>
  <si>
    <t>Stankoci Ivan</t>
  </si>
  <si>
    <t xml:space="preserve">Šimkovič Vladimír </t>
  </si>
  <si>
    <r>
      <rPr>
        <b/>
        <sz val="12"/>
        <color indexed="8"/>
        <rFont val="Times New Roman"/>
        <family val="1"/>
        <charset val="238"/>
      </rPr>
      <t>Rekonštrukcia areálu múzea Antická gerulata</t>
    </r>
    <r>
      <rPr>
        <sz val="12"/>
        <color indexed="8"/>
        <rFont val="Times New Roman"/>
        <family val="1"/>
        <charset val="238"/>
      </rPr>
      <t xml:space="preserve">, Bratislava-Rusovce - realizácia                               </t>
    </r>
  </si>
  <si>
    <t>Múzeum mesta Bratislavy, Bratislava</t>
  </si>
  <si>
    <t>jún 2014</t>
  </si>
  <si>
    <t>Šimkovič, Vladimír</t>
  </si>
  <si>
    <r>
      <t xml:space="preserve">Architektonický návrh </t>
    </r>
    <r>
      <rPr>
        <b/>
        <sz val="12"/>
        <color indexed="8"/>
        <rFont val="Times New Roman"/>
        <family val="1"/>
        <charset val="238"/>
      </rPr>
      <t xml:space="preserve">" Danube, Bratislava - Staré Mesto" </t>
    </r>
    <r>
      <rPr>
        <sz val="12"/>
        <color indexed="8"/>
        <rFont val="Times New Roman"/>
        <family val="1"/>
        <charset val="238"/>
      </rPr>
      <t>získal  2.cenu na vyzvanej ideovej architektonickej súťaži Danube, Bratislava - Staré mesto</t>
    </r>
  </si>
  <si>
    <t>Súkromný investor</t>
  </si>
  <si>
    <t>24.11.2014</t>
  </si>
  <si>
    <t>Žitňanský Márius</t>
  </si>
  <si>
    <t xml:space="preserve">Žitňanský Márius </t>
  </si>
  <si>
    <t>ZXY</t>
  </si>
  <si>
    <r>
      <rPr>
        <b/>
        <sz val="12"/>
        <color indexed="8"/>
        <rFont val="Times New Roman"/>
        <family val="1"/>
        <charset val="238"/>
      </rPr>
      <t xml:space="preserve">Cena ARCH 2014 </t>
    </r>
    <r>
      <rPr>
        <sz val="12"/>
        <color indexed="8"/>
        <rFont val="Times New Roman"/>
        <family val="1"/>
        <charset val="238"/>
      </rPr>
      <t>- bronzová plastika v. 30 cm, 2014</t>
    </r>
  </si>
  <si>
    <t>Vydavateľstvo Eurostav, Bratislava</t>
  </si>
  <si>
    <t>6.11.2014</t>
  </si>
  <si>
    <t>Reháčková Tamara</t>
  </si>
  <si>
    <r>
      <rPr>
        <b/>
        <sz val="12"/>
        <color indexed="8"/>
        <rFont val="Times New Roman"/>
        <family val="1"/>
        <charset val="238"/>
      </rPr>
      <t xml:space="preserve">Rekonštrukcia historického parku v Tomášikove </t>
    </r>
    <r>
      <rPr>
        <sz val="12"/>
        <color indexed="8"/>
        <rFont val="Times New Roman"/>
        <family val="1"/>
        <charset val="238"/>
      </rPr>
      <t>(stavebný objekt SO 2).  Park pri kaštieli v Tomášikove vyhlásil Krajský pamiatkový úrad v Trnave za národnú kultúrnu pamiatku.</t>
    </r>
  </si>
  <si>
    <t>Obec Tomášikovo</t>
  </si>
  <si>
    <t>21.3.2014</t>
  </si>
  <si>
    <r>
      <rPr>
        <b/>
        <sz val="12"/>
        <color indexed="8"/>
        <rFont val="Times New Roman"/>
        <family val="1"/>
        <charset val="238"/>
      </rPr>
      <t>Rekonštrukcia historického parku v Tomášikove.</t>
    </r>
    <r>
      <rPr>
        <sz val="12"/>
        <color indexed="8"/>
        <rFont val="Times New Roman"/>
        <family val="1"/>
        <charset val="238"/>
      </rPr>
      <t xml:space="preserve"> SO 04 Jazero s prívodným kanálom.  Park pri kaštieli v Tomášikove vyhlásil Krajský pamiatkový úrad v Trnave za národnú kultúrnu pamiatku.</t>
    </r>
  </si>
  <si>
    <t>Turlík Jozef</t>
  </si>
  <si>
    <r>
      <rPr>
        <b/>
        <sz val="12"/>
        <color indexed="8"/>
        <rFont val="Times New Roman"/>
        <family val="1"/>
        <charset val="238"/>
      </rPr>
      <t xml:space="preserve">PET Fľaša na minerálnu vodu </t>
    </r>
    <r>
      <rPr>
        <sz val="12"/>
        <color indexed="8"/>
        <rFont val="Times New Roman"/>
        <family val="1"/>
        <charset val="238"/>
      </rPr>
      <t>- dizajnérsky návrh PET fľaše, produkt v sériovej výrobe a zapísaný v Registri dizajnov ÚPV SR</t>
    </r>
  </si>
  <si>
    <t>BIOSYSTÉM, s.r.o. Košice</t>
  </si>
  <si>
    <t>ZVZ</t>
  </si>
  <si>
    <t xml:space="preserve"> Šichman Martin</t>
  </si>
  <si>
    <r>
      <rPr>
        <b/>
        <sz val="12"/>
        <rFont val="Times New Roman"/>
        <family val="1"/>
        <charset val="238"/>
      </rPr>
      <t>La Biennale di Venezia - Biennale Sessions 2014,</t>
    </r>
    <r>
      <rPr>
        <sz val="12"/>
        <rFont val="Times New Roman"/>
        <family val="1"/>
        <charset val="238"/>
      </rPr>
      <t xml:space="preserve"> 14. medzinárodná výstava architektúry na benátskom bienále - vystavená kolekcia autorských šperkov „STAVAŤ A BÚRAŤ“. Na podujatie bola FA STU pozvaná nadáciou La Biennale di Venezia.  FA STU podpísala s touto nadáciou Memorandum o spolupráci.</t>
    </r>
  </si>
  <si>
    <t>La Biennale di Venezia, Benátky, Taliansko</t>
  </si>
  <si>
    <t>19.9.2014</t>
  </si>
  <si>
    <t xml:space="preserve"> Šíp Lukáš </t>
  </si>
  <si>
    <t xml:space="preserve"> Uhrík Martina</t>
  </si>
  <si>
    <r>
      <rPr>
        <b/>
        <sz val="12"/>
        <rFont val="Times New Roman"/>
        <family val="1"/>
        <charset val="238"/>
      </rPr>
      <t>La Biennale di Venezia - Biennale Sessions 2014,</t>
    </r>
    <r>
      <rPr>
        <sz val="12"/>
        <rFont val="Times New Roman"/>
        <family val="1"/>
        <charset val="238"/>
      </rPr>
      <t xml:space="preserve"> 14. medzinárodná výstava architektúry na benátskom bienále - vystavená kolekcia autorských šperkov „STAVAŤ A BÚRAŤ“. Na podujatie bola FA STU pozvaná nadáciou La Biennale di Venezia.  FA STU podpísala s touto nadáciou Memorandum o spolupráci</t>
    </r>
  </si>
  <si>
    <t>ZVY</t>
  </si>
  <si>
    <r>
      <rPr>
        <b/>
        <sz val="12"/>
        <color indexed="8"/>
        <rFont val="Times New Roman"/>
        <family val="1"/>
        <charset val="238"/>
      </rPr>
      <t>Rekonštrukcia historického parku v Tomášikove</t>
    </r>
    <r>
      <rPr>
        <sz val="12"/>
        <color indexed="8"/>
        <rFont val="Times New Roman"/>
        <family val="1"/>
        <charset val="238"/>
      </rPr>
      <t>. SO 03 Malá architektúra.  Park pri kaštieli v Tomášikove vyhlásil Krajský pamiatkový úrad v Trnave za národnú kultúrnu pamiatku.</t>
    </r>
  </si>
  <si>
    <t>YZY</t>
  </si>
  <si>
    <t>Brašeň Michal</t>
  </si>
  <si>
    <r>
      <rPr>
        <b/>
        <sz val="12"/>
        <color indexed="8"/>
        <rFont val="Times New Roman"/>
        <family val="1"/>
        <charset val="238"/>
      </rPr>
      <t>Kampaň pre spoločnosť Ferratum Bank Limited</t>
    </r>
    <r>
      <rPr>
        <sz val="12"/>
        <color indexed="8"/>
        <rFont val="Times New Roman"/>
        <family val="1"/>
        <charset val="238"/>
      </rPr>
      <t>, mediálna kampaň spoločnosti</t>
    </r>
  </si>
  <si>
    <t>Ferratum Bank Limited, Bratislava</t>
  </si>
  <si>
    <r>
      <rPr>
        <b/>
        <sz val="12"/>
        <color indexed="8"/>
        <rFont val="Times New Roman"/>
        <family val="1"/>
        <charset val="238"/>
      </rPr>
      <t xml:space="preserve">Personalizovaná digitálna prezentácia spol. SOVA Digital a.s., </t>
    </r>
    <r>
      <rPr>
        <sz val="12"/>
        <color indexed="8"/>
        <rFont val="Times New Roman"/>
        <family val="1"/>
        <charset val="238"/>
      </rPr>
      <t>personalizovaný USB kľúč s multimediálnou prezentáciou</t>
    </r>
  </si>
  <si>
    <t>SOVA Digital a.s., Bratislava</t>
  </si>
  <si>
    <r>
      <rPr>
        <b/>
        <sz val="12"/>
        <color indexed="8"/>
        <rFont val="Times New Roman"/>
        <family val="1"/>
        <charset val="238"/>
      </rPr>
      <t>Agroup - relocation and real estate</t>
    </r>
    <r>
      <rPr>
        <sz val="12"/>
        <color indexed="8"/>
        <rFont val="Times New Roman"/>
        <family val="1"/>
        <charset val="238"/>
      </rPr>
      <t xml:space="preserve"> - vytvorenie corporate identity,  logotyp + dizajn manuál, propagačné a prezentačné materiály</t>
    </r>
  </si>
  <si>
    <t>Administrative Group Slovakia, Bratislava</t>
  </si>
  <si>
    <r>
      <rPr>
        <b/>
        <sz val="12"/>
        <color indexed="8"/>
        <rFont val="Times New Roman"/>
        <family val="1"/>
        <charset val="238"/>
      </rPr>
      <t xml:space="preserve">caprnka.eu </t>
    </r>
    <r>
      <rPr>
        <sz val="12"/>
        <color indexed="8"/>
        <rFont val="Times New Roman"/>
        <family val="1"/>
        <charset val="238"/>
      </rPr>
      <t>- vytvorenie web stránky /responzive design/</t>
    </r>
  </si>
  <si>
    <t>Patrik Čaprnka, Bratislava</t>
  </si>
  <si>
    <r>
      <rPr>
        <b/>
        <sz val="12"/>
        <color indexed="8"/>
        <rFont val="Times New Roman"/>
        <family val="1"/>
        <charset val="238"/>
      </rPr>
      <t xml:space="preserve">Public Spaces Bratislava </t>
    </r>
    <r>
      <rPr>
        <sz val="12"/>
        <color indexed="8"/>
        <rFont val="Times New Roman"/>
        <family val="1"/>
        <charset val="238"/>
      </rPr>
      <t>- logotyp, vizuálna komunikácia a identita 1.medzin.vedeckej konferencie o verejných priestoroch v Bratislave</t>
    </r>
  </si>
  <si>
    <t>Slovenská Národná Galéria, Bratislava</t>
  </si>
  <si>
    <t>20.-21.11.2014</t>
  </si>
  <si>
    <r>
      <rPr>
        <b/>
        <sz val="12"/>
        <color indexed="8"/>
        <rFont val="Times New Roman"/>
        <family val="1"/>
        <charset val="238"/>
      </rPr>
      <t xml:space="preserve">Interiér Advokátskej kancelárie </t>
    </r>
    <r>
      <rPr>
        <sz val="12"/>
        <color indexed="8"/>
        <rFont val="Times New Roman"/>
        <family val="1"/>
        <charset val="238"/>
      </rPr>
      <t xml:space="preserve">- realizačný projekt + realizácia. Nominácia na Cenu ARCH 2014, </t>
    </r>
  </si>
  <si>
    <t>Advokátska kancelária, Bratislava</t>
  </si>
  <si>
    <t>YZX</t>
  </si>
  <si>
    <t>Budiaková Mária</t>
  </si>
  <si>
    <r>
      <rPr>
        <b/>
        <sz val="12"/>
        <color indexed="8"/>
        <rFont val="Times New Roman"/>
        <family val="1"/>
        <charset val="238"/>
      </rPr>
      <t>Autorská zahraničná putovná výstava</t>
    </r>
    <r>
      <rPr>
        <sz val="12"/>
        <color indexed="8"/>
        <rFont val="Times New Roman"/>
        <family val="1"/>
        <charset val="238"/>
      </rPr>
      <t xml:space="preserve"> architektonických projektov na tému energetická efektívnosť budov  (2. výstava 30.4.2014  Pinkafel Rakúsko)</t>
    </r>
  </si>
  <si>
    <t>Výstavná galéria Budapest University Of Technology and Economics, Budapešť, Maďarsko</t>
  </si>
  <si>
    <t>25.03.2014</t>
  </si>
  <si>
    <t>YZV</t>
  </si>
  <si>
    <t>Hain Vladimír</t>
  </si>
  <si>
    <r>
      <rPr>
        <b/>
        <sz val="12"/>
        <rFont val="Times New Roman"/>
        <family val="1"/>
        <charset val="238"/>
      </rPr>
      <t xml:space="preserve">Dizajn karosérie elektroformule STU - SGT -FE14 </t>
    </r>
    <r>
      <rPr>
        <sz val="12"/>
        <rFont val="Times New Roman"/>
        <family val="1"/>
        <charset val="238"/>
      </rPr>
      <t>(zelený žralok) - a jeho realizácia</t>
    </r>
  </si>
  <si>
    <t>Strojnícka fakulta STU, Bratislava</t>
  </si>
  <si>
    <t>august 2014</t>
  </si>
  <si>
    <t>Hronský Michal</t>
  </si>
  <si>
    <r>
      <rPr>
        <b/>
        <sz val="12"/>
        <color indexed="8"/>
        <rFont val="Times New Roman"/>
        <family val="1"/>
        <charset val="238"/>
      </rPr>
      <t xml:space="preserve">Rodinný dom + interiér </t>
    </r>
    <r>
      <rPr>
        <sz val="12"/>
        <color indexed="8"/>
        <rFont val="Times New Roman"/>
        <family val="1"/>
        <charset val="238"/>
      </rPr>
      <t>- realizácia</t>
    </r>
  </si>
  <si>
    <t>Súkromný investor, Bratislava</t>
  </si>
  <si>
    <t>november 2014</t>
  </si>
  <si>
    <t>Jelenčík Branislav</t>
  </si>
  <si>
    <r>
      <t xml:space="preserve">Kurátor výstavy </t>
    </r>
    <r>
      <rPr>
        <b/>
        <sz val="12"/>
        <color indexed="8"/>
        <rFont val="Times New Roman"/>
        <family val="1"/>
        <charset val="238"/>
      </rPr>
      <t xml:space="preserve">1+1+1; </t>
    </r>
    <r>
      <rPr>
        <sz val="12"/>
        <color indexed="8"/>
        <rFont val="Times New Roman"/>
        <family val="1"/>
        <charset val="238"/>
      </rPr>
      <t xml:space="preserve">výstava obrazov, fotografií a karikatúr troch autorov, rodákov z Malých Ledníc: Jozef PORUBČIN, akademický maliar, Pavol VITKO - fotografie,  Anton LEDNICKÝ - karikatúry, fotografie  </t>
    </r>
  </si>
  <si>
    <t>PX Centrum, Považská Bystrica</t>
  </si>
  <si>
    <t>13.10.-30.10.2014</t>
  </si>
  <si>
    <r>
      <rPr>
        <b/>
        <sz val="12"/>
        <color indexed="8"/>
        <rFont val="Times New Roman"/>
        <family val="1"/>
        <charset val="238"/>
      </rPr>
      <t xml:space="preserve">Čary a veštby. Mágia v ľudovej kultúre Slovenska </t>
    </r>
    <r>
      <rPr>
        <sz val="12"/>
        <color indexed="8"/>
        <rFont val="Times New Roman"/>
        <family val="1"/>
        <charset val="238"/>
      </rPr>
      <t>- kolekcia kresieb a ilustrácií v publikácií K. Nadaskej</t>
    </r>
  </si>
  <si>
    <t>Vydavateľstvo Fortuna Libri</t>
  </si>
  <si>
    <r>
      <rPr>
        <b/>
        <sz val="12"/>
        <color indexed="8"/>
        <rFont val="Times New Roman"/>
        <family val="1"/>
        <charset val="238"/>
      </rPr>
      <t xml:space="preserve">Čím žila slovenská rodina </t>
    </r>
    <r>
      <rPr>
        <sz val="12"/>
        <color indexed="8"/>
        <rFont val="Times New Roman"/>
        <family val="1"/>
        <charset val="238"/>
      </rPr>
      <t xml:space="preserve">- kolekcia kresieb, malieb, ilustrácií v publikácii K. Nadaskej </t>
    </r>
  </si>
  <si>
    <r>
      <rPr>
        <b/>
        <sz val="12"/>
        <color indexed="8"/>
        <rFont val="Times New Roman"/>
        <family val="1"/>
        <charset val="238"/>
      </rPr>
      <t>PERFORART</t>
    </r>
    <r>
      <rPr>
        <sz val="12"/>
        <color indexed="8"/>
        <rFont val="Times New Roman"/>
        <family val="1"/>
        <charset val="238"/>
      </rPr>
      <t xml:space="preserve"> - kolekcia mobiliáru spoločnosti na báze corporate identity</t>
    </r>
  </si>
  <si>
    <r>
      <rPr>
        <b/>
        <sz val="12"/>
        <color indexed="8"/>
        <rFont val="Times New Roman"/>
        <family val="1"/>
        <charset val="238"/>
      </rPr>
      <t>Charaktery 2014</t>
    </r>
    <r>
      <rPr>
        <sz val="12"/>
        <color indexed="8"/>
        <rFont val="Times New Roman"/>
        <family val="1"/>
        <charset val="238"/>
      </rPr>
      <t xml:space="preserve"> - Oceľové zvárané reliéfy (Nádych, Vzduchovia, Cholerik)</t>
    </r>
  </si>
  <si>
    <r>
      <rPr>
        <b/>
        <sz val="12"/>
        <rFont val="Times New Roman"/>
        <family val="1"/>
        <charset val="238"/>
      </rPr>
      <t>Milan Lukáč - sochy</t>
    </r>
    <r>
      <rPr>
        <sz val="12"/>
        <rFont val="Times New Roman"/>
        <family val="1"/>
        <charset val="238"/>
      </rPr>
      <t>, výstava, vyzvaná účasť na podujatí (60 sôch, grafík a kresieb)</t>
    </r>
  </si>
  <si>
    <t>Galéria GAGARINKA, Bratislava</t>
  </si>
  <si>
    <t>5.8.2014-30.8.2014</t>
  </si>
  <si>
    <r>
      <rPr>
        <b/>
        <sz val="12"/>
        <color indexed="8"/>
        <rFont val="Times New Roman"/>
        <family val="1"/>
        <charset val="238"/>
      </rPr>
      <t xml:space="preserve">Revitalizácia parčíka Avion, Bratislava </t>
    </r>
    <r>
      <rPr>
        <sz val="12"/>
        <color indexed="8"/>
        <rFont val="Times New Roman"/>
        <family val="1"/>
        <charset val="238"/>
      </rPr>
      <t>- realizačný projekt</t>
    </r>
  </si>
  <si>
    <t>Mestská časť Bratislava - Staré Mesto</t>
  </si>
  <si>
    <t>december 2014</t>
  </si>
  <si>
    <t>Sopirová Alžbeta</t>
  </si>
  <si>
    <r>
      <rPr>
        <b/>
        <sz val="12"/>
        <color indexed="8"/>
        <rFont val="Times New Roman"/>
        <family val="1"/>
        <charset val="238"/>
      </rPr>
      <t>Územný plán obce Šintava</t>
    </r>
    <r>
      <rPr>
        <sz val="12"/>
        <color indexed="8"/>
        <rFont val="Times New Roman"/>
        <family val="1"/>
        <charset val="238"/>
      </rPr>
      <t>, zmeny a doplnky č.4/2014</t>
    </r>
  </si>
  <si>
    <t>Obecný úrad Šintava</t>
  </si>
  <si>
    <t>15.5.-20.6.2014</t>
  </si>
  <si>
    <t xml:space="preserve">YYZ </t>
  </si>
  <si>
    <t xml:space="preserve">Legény Ján  </t>
  </si>
  <si>
    <r>
      <rPr>
        <b/>
        <sz val="12"/>
        <color indexed="8"/>
        <rFont val="Times New Roman"/>
        <family val="1"/>
        <charset val="238"/>
      </rPr>
      <t xml:space="preserve">EPAUS COMPETITION </t>
    </r>
    <r>
      <rPr>
        <sz val="12"/>
        <color indexed="8"/>
        <rFont val="Times New Roman"/>
        <family val="1"/>
        <charset val="238"/>
      </rPr>
      <t xml:space="preserve"> - otvorená medzinárodná architektonická ideová súťaž - ocenenie first mention</t>
    </r>
  </si>
  <si>
    <t>Mexico City, Mexico</t>
  </si>
  <si>
    <t>Morgenstein Peter</t>
  </si>
  <si>
    <t>2015</t>
  </si>
  <si>
    <t>YYZ</t>
  </si>
  <si>
    <t xml:space="preserve">Daniel Peter </t>
  </si>
  <si>
    <r>
      <t xml:space="preserve">Výstava </t>
    </r>
    <r>
      <rPr>
        <b/>
        <sz val="12"/>
        <color indexed="8"/>
        <rFont val="Times New Roman"/>
        <family val="1"/>
        <charset val="238"/>
      </rPr>
      <t xml:space="preserve"> Architect@work</t>
    </r>
    <r>
      <rPr>
        <sz val="12"/>
        <color indexed="8"/>
        <rFont val="Times New Roman"/>
        <family val="1"/>
        <charset val="238"/>
      </rPr>
      <t>, v Luxembursku  - exkluzívne odborné podujatie pre architektov, projekčné kancelárie, interiéristov a i. so zameraním na produktové inovácie, realizácia autorského dizajnu výstavného stánku pre vystavovanie produktov</t>
    </r>
  </si>
  <si>
    <t>Architekwork, Luxemburg, Luxembursko</t>
  </si>
  <si>
    <t>23.4.-24.4.2014</t>
  </si>
  <si>
    <r>
      <rPr>
        <b/>
        <sz val="12"/>
        <color indexed="8"/>
        <rFont val="Times New Roman"/>
        <family val="1"/>
        <charset val="238"/>
      </rPr>
      <t>ECHO z Bratislavy</t>
    </r>
    <r>
      <rPr>
        <sz val="12"/>
        <color indexed="8"/>
        <rFont val="Times New Roman"/>
        <family val="1"/>
        <charset val="238"/>
      </rPr>
      <t xml:space="preserve"> - zahraničná kolektívna výstava, vystavené diela</t>
    </r>
  </si>
  <si>
    <t>Galéria Slovenského inštitútu, Praha, ČR</t>
  </si>
  <si>
    <t>6.2.-20.3.2014</t>
  </si>
  <si>
    <r>
      <t xml:space="preserve">Výstava  </t>
    </r>
    <r>
      <rPr>
        <b/>
        <sz val="12"/>
        <color indexed="8"/>
        <rFont val="Times New Roman"/>
        <family val="1"/>
        <charset val="238"/>
      </rPr>
      <t>Architect@work</t>
    </r>
    <r>
      <rPr>
        <sz val="12"/>
        <color indexed="8"/>
        <rFont val="Times New Roman"/>
        <family val="1"/>
        <charset val="238"/>
      </rPr>
      <t>, v Luxembursku  - exkluzívne odborné podujatie pre architektov, projekčné kancelárie, interiéristov a i. so zameraním na produktové inovácie, realizácia autorského dizajnu výstavného stánku pre vystavovanie produktov</t>
    </r>
  </si>
  <si>
    <t>Schleicher Alexander</t>
  </si>
  <si>
    <r>
      <t xml:space="preserve">Architektonická súťaž na novostavbu administratívneho a viacúčelového centra: </t>
    </r>
    <r>
      <rPr>
        <b/>
        <sz val="12"/>
        <color indexed="8"/>
        <rFont val="Times New Roman"/>
        <family val="1"/>
        <charset val="238"/>
      </rPr>
      <t xml:space="preserve">Neubau Büro - und Mehrzweckgebäude Vetmeduni Wien, </t>
    </r>
    <r>
      <rPr>
        <sz val="12"/>
        <color indexed="8"/>
        <rFont val="Times New Roman"/>
        <family val="1"/>
        <charset val="238"/>
      </rPr>
      <t>výstava súťažných návrhov 28.-31.10.2014</t>
    </r>
  </si>
  <si>
    <t>Bundesimmobiliengesellschaft m.b.H.,Wien, Rakúsko</t>
  </si>
  <si>
    <t>29.9.-30.9.2014</t>
  </si>
  <si>
    <t>Zvonek Miroslav</t>
  </si>
  <si>
    <r>
      <rPr>
        <b/>
        <sz val="12"/>
        <rFont val="Times New Roman"/>
        <family val="1"/>
        <charset val="238"/>
      </rPr>
      <t>"STO Z LEDU VEN"</t>
    </r>
    <r>
      <rPr>
        <sz val="12"/>
        <rFont val="Times New Roman"/>
        <family val="1"/>
        <charset val="238"/>
      </rPr>
      <t xml:space="preserve"> - Výstava obrazov, fotografií a plastík, Spolku děčínskych umelcov - 20.ročník</t>
    </r>
  </si>
  <si>
    <t>Galérie Centrum Pivovar, Děčín, ČR</t>
  </si>
  <si>
    <t>27.11.2014 - 05.01.2015</t>
  </si>
  <si>
    <t>Spolková výstava Vincúch 2014</t>
  </si>
  <si>
    <t xml:space="preserve">Galerie pod Městským muzeem, Valašské Klobouky, ČR </t>
  </si>
  <si>
    <t>YYY</t>
  </si>
  <si>
    <r>
      <t xml:space="preserve">Výstava </t>
    </r>
    <r>
      <rPr>
        <b/>
        <sz val="12"/>
        <color indexed="8"/>
        <rFont val="Times New Roman"/>
        <family val="1"/>
        <charset val="238"/>
      </rPr>
      <t xml:space="preserve">"o KRAJ ine : about 1 AND" </t>
    </r>
    <r>
      <rPr>
        <sz val="12"/>
        <color indexed="8"/>
        <rFont val="Times New Roman"/>
        <family val="1"/>
        <charset val="238"/>
      </rPr>
      <t>na podujatí  LAND-URBIA 2014, vystavené diela</t>
    </r>
  </si>
  <si>
    <t>Agrokomplex - Výstavníctvo, Nitra</t>
  </si>
  <si>
    <t>24.4.-27.4.2014</t>
  </si>
  <si>
    <r>
      <rPr>
        <b/>
        <sz val="12"/>
        <color indexed="8"/>
        <rFont val="Times New Roman"/>
        <family val="1"/>
        <charset val="238"/>
      </rPr>
      <t xml:space="preserve">Stretnutie </t>
    </r>
    <r>
      <rPr>
        <sz val="12"/>
        <color indexed="8"/>
        <rFont val="Times New Roman"/>
        <family val="1"/>
        <charset val="238"/>
      </rPr>
      <t>- výstava Spolku výtvarníkov Slovenska, vystavené diela</t>
    </r>
  </si>
  <si>
    <t>30.4.-16.5.2014</t>
  </si>
  <si>
    <r>
      <t xml:space="preserve">Stretnutie - </t>
    </r>
    <r>
      <rPr>
        <sz val="12"/>
        <rFont val="Times New Roman"/>
        <family val="1"/>
        <charset val="238"/>
      </rPr>
      <t>výstava Spolku výtvarníkov Slovenska - dielo 2 sôch z cyklu Beštiárium - bronz</t>
    </r>
  </si>
  <si>
    <r>
      <rPr>
        <b/>
        <sz val="12"/>
        <color indexed="8"/>
        <rFont val="Times New Roman"/>
        <family val="1"/>
        <charset val="238"/>
      </rPr>
      <t xml:space="preserve">Stretnutie </t>
    </r>
    <r>
      <rPr>
        <sz val="12"/>
        <color indexed="8"/>
        <rFont val="Times New Roman"/>
        <family val="1"/>
        <charset val="238"/>
      </rPr>
      <t>- výstava Spolku výtvarníkov Slovenska (maľba na plátne, 2 kusy 92x73 cm)</t>
    </r>
  </si>
  <si>
    <r>
      <rPr>
        <b/>
        <sz val="12"/>
        <color indexed="8"/>
        <rFont val="Times New Roman"/>
        <family val="1"/>
        <charset val="238"/>
      </rPr>
      <t>Fine ArtD.2</t>
    </r>
    <r>
      <rPr>
        <sz val="12"/>
        <color indexed="8"/>
        <rFont val="Times New Roman"/>
        <family val="1"/>
        <charset val="238"/>
      </rPr>
      <t xml:space="preserve"> - domáca výstava, vystavených cca 20 obrazov </t>
    </r>
  </si>
  <si>
    <t>Stredoslovenská galéria, Banská Bystrica</t>
  </si>
  <si>
    <t>4.6.-29.6.2014</t>
  </si>
  <si>
    <t xml:space="preserve">Polakovič Štefan </t>
  </si>
  <si>
    <r>
      <rPr>
        <b/>
        <sz val="12"/>
        <color indexed="8"/>
        <rFont val="Times New Roman"/>
        <family val="1"/>
        <charset val="238"/>
      </rPr>
      <t>"Mesto v meste"</t>
    </r>
    <r>
      <rPr>
        <sz val="12"/>
        <color indexed="8"/>
        <rFont val="Times New Roman"/>
        <family val="1"/>
        <charset val="238"/>
      </rPr>
      <t xml:space="preserve"> - súťažný návrh verejnej anonymnej ideovej urbanistickej súťaže: Riešenie centrálnej rozvojovej osi Petržalky</t>
    </r>
  </si>
  <si>
    <t>Hlavné mesto SR, Bratislava</t>
  </si>
  <si>
    <t>21.1.2014-31.1.2014</t>
  </si>
  <si>
    <r>
      <rPr>
        <b/>
        <sz val="12"/>
        <color indexed="8"/>
        <rFont val="Times New Roman"/>
        <family val="1"/>
        <charset val="238"/>
      </rPr>
      <t>Trenčín - mesto na rieke 2014</t>
    </r>
    <r>
      <rPr>
        <sz val="12"/>
        <color indexed="8"/>
        <rFont val="Times New Roman"/>
        <family val="1"/>
        <charset val="238"/>
      </rPr>
      <t>.  Súťažný návrh: "Pohodové mesto" udelenie špeciálnej ceny.</t>
    </r>
  </si>
  <si>
    <t>31.1.-1.10.2014</t>
  </si>
  <si>
    <r>
      <rPr>
        <b/>
        <sz val="12"/>
        <color indexed="8"/>
        <rFont val="Times New Roman"/>
        <family val="1"/>
        <charset val="238"/>
      </rPr>
      <t>I am a Woman Architect</t>
    </r>
    <r>
      <rPr>
        <sz val="12"/>
        <color indexed="8"/>
        <rFont val="Times New Roman"/>
        <family val="1"/>
        <charset val="238"/>
      </rPr>
      <t xml:space="preserve"> - vyzvaná autorská výstava (vystavované 4 diela)</t>
    </r>
  </si>
  <si>
    <t>Galéria SAS, Bratislava</t>
  </si>
  <si>
    <t>14.8.-3.9.2014</t>
  </si>
  <si>
    <t>YYX</t>
  </si>
  <si>
    <t>Dubeňová Ľubica</t>
  </si>
  <si>
    <r>
      <t xml:space="preserve">Štúdia: </t>
    </r>
    <r>
      <rPr>
        <b/>
        <sz val="12"/>
        <color indexed="8"/>
        <rFont val="Times New Roman"/>
        <family val="1"/>
        <charset val="238"/>
      </rPr>
      <t>Prezentace archeologických nálezů v Přerově</t>
    </r>
    <r>
      <rPr>
        <sz val="12"/>
        <color indexed="8"/>
        <rFont val="Times New Roman"/>
        <family val="1"/>
        <charset val="238"/>
      </rPr>
      <t xml:space="preserve"> - architektonická súťaž </t>
    </r>
  </si>
  <si>
    <t>Galéria města Přerova, ČR</t>
  </si>
  <si>
    <t>19.6.2014</t>
  </si>
  <si>
    <r>
      <t xml:space="preserve">7. ročník </t>
    </r>
    <r>
      <rPr>
        <b/>
        <sz val="12"/>
        <color indexed="8"/>
        <rFont val="Times New Roman"/>
        <family val="1"/>
        <charset val="238"/>
      </rPr>
      <t xml:space="preserve">ORA ET ARS VIATOR </t>
    </r>
    <r>
      <rPr>
        <sz val="12"/>
        <color indexed="8"/>
        <rFont val="Times New Roman"/>
        <family val="1"/>
        <charset val="238"/>
      </rPr>
      <t>- putovné medzinárodné výtvarno-literárne  sympózium + výstava</t>
    </r>
  </si>
  <si>
    <t>Dom kultúry, Uherský Brod ČR</t>
  </si>
  <si>
    <t>10.10.2014</t>
  </si>
  <si>
    <t>Rodinný dom v Bad Deutsch-Altenburg, Rakúsko</t>
  </si>
  <si>
    <t>Šimkovič Vladimír</t>
  </si>
  <si>
    <t>Ochrana přírody, krajiny a výtvarné umění 2013-14</t>
  </si>
  <si>
    <t>Základna Kosenka ČSOP, Valašské Klobouky, ČR</t>
  </si>
  <si>
    <t>5.12.2013-31.1.2014</t>
  </si>
  <si>
    <t>YYV</t>
  </si>
  <si>
    <t>Alexy Andrej</t>
  </si>
  <si>
    <r>
      <rPr>
        <b/>
        <sz val="12"/>
        <color indexed="8"/>
        <rFont val="Times New Roman"/>
        <family val="1"/>
        <charset val="238"/>
      </rPr>
      <t>Obytný komplex Svornosť</t>
    </r>
    <r>
      <rPr>
        <sz val="12"/>
        <color indexed="8"/>
        <rFont val="Times New Roman"/>
        <family val="1"/>
        <charset val="238"/>
      </rPr>
      <t>, Bratislava - Podunajské Biskupice - komplex s občianskou vybavenosťou</t>
    </r>
  </si>
  <si>
    <t>B.S.S.Slovakia, s.r.o.</t>
  </si>
  <si>
    <t>Aufrichtová Zuzana</t>
  </si>
  <si>
    <r>
      <rPr>
        <b/>
        <sz val="12"/>
        <color indexed="8"/>
        <rFont val="Times New Roman"/>
        <family val="1"/>
        <charset val="238"/>
      </rPr>
      <t>Alexy - Kavan - Trnkus. Profesori - Architekti - Urbanisti</t>
    </r>
    <r>
      <rPr>
        <sz val="12"/>
        <color indexed="8"/>
        <rFont val="Times New Roman"/>
        <family val="1"/>
        <charset val="238"/>
      </rPr>
      <t xml:space="preserve"> - výstava,  kurátorský projekt</t>
    </r>
  </si>
  <si>
    <t>14.10.2014 - 26.10.2015</t>
  </si>
  <si>
    <t>Bátor Jozef</t>
  </si>
  <si>
    <r>
      <rPr>
        <b/>
        <sz val="12"/>
        <color indexed="8"/>
        <rFont val="Times New Roman"/>
        <family val="1"/>
        <charset val="238"/>
      </rPr>
      <t>Rodinný dom</t>
    </r>
    <r>
      <rPr>
        <sz val="12"/>
        <color indexed="8"/>
        <rFont val="Times New Roman"/>
        <family val="1"/>
        <charset val="238"/>
      </rPr>
      <t>, Mudroňova ulica, Bratislava - projekt pre stavebné povolenie</t>
    </r>
  </si>
  <si>
    <t>Mudroňova, s.r.o., Bratislava</t>
  </si>
  <si>
    <t xml:space="preserve">Bátor Jozef </t>
  </si>
  <si>
    <r>
      <rPr>
        <b/>
        <sz val="12"/>
        <color indexed="8"/>
        <rFont val="Times New Roman"/>
        <family val="1"/>
        <charset val="238"/>
      </rPr>
      <t>Obchodné centrum M-PARK</t>
    </r>
    <r>
      <rPr>
        <sz val="12"/>
        <color indexed="8"/>
        <rFont val="Times New Roman"/>
        <family val="1"/>
        <charset val="238"/>
      </rPr>
      <t xml:space="preserve"> - realizačný projekt</t>
    </r>
  </si>
  <si>
    <t>MGM s.r.o., Považská Bystrica</t>
  </si>
  <si>
    <t xml:space="preserve">Bindzárová Alena </t>
  </si>
  <si>
    <r>
      <rPr>
        <b/>
        <sz val="12"/>
        <color indexed="8"/>
        <rFont val="Times New Roman"/>
        <family val="1"/>
        <charset val="238"/>
      </rPr>
      <t xml:space="preserve">Slnečné hodiny </t>
    </r>
    <r>
      <rPr>
        <sz val="12"/>
        <color indexed="8"/>
        <rFont val="Times New Roman"/>
        <family val="1"/>
        <charset val="238"/>
      </rPr>
      <t>-vstupný objekt areálu Zlaté piesky, realizačný projekt</t>
    </r>
  </si>
  <si>
    <t>Správa telových. a rekreač. zariadení HM SR Bratislava</t>
  </si>
  <si>
    <t>Daniel Peter</t>
  </si>
  <si>
    <r>
      <rPr>
        <b/>
        <sz val="12"/>
        <color indexed="8"/>
        <rFont val="Times New Roman"/>
        <family val="1"/>
        <charset val="238"/>
      </rPr>
      <t>BB 20 rokov po: Architektúra</t>
    </r>
    <r>
      <rPr>
        <sz val="12"/>
        <color indexed="8"/>
        <rFont val="Times New Roman"/>
        <family val="1"/>
        <charset val="238"/>
      </rPr>
      <t xml:space="preserve"> - kolektívna putovná výstava architektonických diel</t>
    </r>
  </si>
  <si>
    <t>Historická radnica, Banská Bystrica</t>
  </si>
  <si>
    <t>2.12.-12.12.2014</t>
  </si>
  <si>
    <t>Informačný systém priestorov Business Garden Štefánikova</t>
  </si>
  <si>
    <t>Parter objektu a interiér vstupných a komunikačných priestorov Business Garden Štefánikova</t>
  </si>
  <si>
    <r>
      <rPr>
        <b/>
        <sz val="12"/>
        <rFont val="Times New Roman"/>
        <family val="1"/>
        <charset val="238"/>
      </rPr>
      <t>Uprising Festival -</t>
    </r>
    <r>
      <rPr>
        <sz val="12"/>
        <rFont val="Times New Roman"/>
        <charset val="238"/>
      </rPr>
      <t xml:space="preserve"> prezentácia dvoch monumentálnych, oceľových zváraných objektov</t>
    </r>
  </si>
  <si>
    <t>Areál Zlaté Piesky, Bratislava</t>
  </si>
  <si>
    <t>21.8.-23.8.2014</t>
  </si>
  <si>
    <t>Kurek Ondrej</t>
  </si>
  <si>
    <r>
      <rPr>
        <b/>
        <sz val="12"/>
        <color indexed="8"/>
        <rFont val="Times New Roman"/>
        <family val="1"/>
        <charset val="238"/>
      </rPr>
      <t>Tatra banka, Opendesignstudio</t>
    </r>
    <r>
      <rPr>
        <sz val="12"/>
        <color indexed="8"/>
        <rFont val="Times New Roman"/>
        <family val="1"/>
        <charset val="238"/>
      </rPr>
      <t xml:space="preserve"> - výstava prezentujúca tvorbu mladých architektonických ateliérov</t>
    </r>
  </si>
  <si>
    <t>Stará tržnica, Bratislava</t>
  </si>
  <si>
    <t>30.5.-1.6.2014</t>
  </si>
  <si>
    <t>Majcher Stanislav</t>
  </si>
  <si>
    <r>
      <rPr>
        <b/>
        <sz val="12"/>
        <color indexed="8"/>
        <rFont val="Times New Roman"/>
        <family val="1"/>
        <charset val="238"/>
      </rPr>
      <t>Cech architektov Ružomberok</t>
    </r>
    <r>
      <rPr>
        <sz val="12"/>
        <color indexed="8"/>
        <rFont val="Times New Roman"/>
        <family val="1"/>
        <charset val="238"/>
      </rPr>
      <t xml:space="preserve"> - výstava architektonicko-urbanistických štúdií</t>
    </r>
  </si>
  <si>
    <t>Univerzitná knižnica Katolíckej univerzity, Ružomberok</t>
  </si>
  <si>
    <t>27.2.-20.3.2014</t>
  </si>
  <si>
    <t>14.10.2014 - 26.10.2014</t>
  </si>
  <si>
    <t>Paulíny Pavol</t>
  </si>
  <si>
    <r>
      <rPr>
        <b/>
        <sz val="12"/>
        <color indexed="8"/>
        <rFont val="Times New Roman"/>
        <family val="1"/>
        <charset val="238"/>
      </rPr>
      <t>VetPoint</t>
    </r>
    <r>
      <rPr>
        <sz val="12"/>
        <color indexed="8"/>
        <rFont val="Times New Roman"/>
        <family val="1"/>
        <charset val="238"/>
      </rPr>
      <t xml:space="preserve"> - Veterinárna nemocnica - projekt pre stavebné povolenie+realizácia </t>
    </r>
  </si>
  <si>
    <t>Vetpoint s.r.o., Bratislava</t>
  </si>
  <si>
    <t>august - september 2014</t>
  </si>
  <si>
    <t>Petelen Ivan</t>
  </si>
  <si>
    <r>
      <rPr>
        <b/>
        <sz val="12"/>
        <color indexed="8"/>
        <rFont val="Times New Roman"/>
        <family val="1"/>
        <charset val="238"/>
      </rPr>
      <t xml:space="preserve">BB 20 rokov po: Architektúra </t>
    </r>
    <r>
      <rPr>
        <sz val="12"/>
        <color indexed="8"/>
        <rFont val="Times New Roman"/>
        <family val="1"/>
        <charset val="238"/>
      </rPr>
      <t>- kolektívna putovná výstava architektonických diel</t>
    </r>
  </si>
  <si>
    <r>
      <rPr>
        <b/>
        <sz val="12"/>
        <color indexed="8"/>
        <rFont val="Times New Roman"/>
        <family val="1"/>
        <charset val="238"/>
      </rPr>
      <t>Vedecko-výskumné centrum TRIBLAVINA, Bernolákovo</t>
    </r>
    <r>
      <rPr>
        <sz val="12"/>
        <color indexed="8"/>
        <rFont val="Times New Roman"/>
        <family val="1"/>
        <charset val="238"/>
      </rPr>
      <t xml:space="preserve"> - dokumentácia pre stavebné povolenie</t>
    </r>
  </si>
  <si>
    <t>Starland Holding, a.s., Bratislava</t>
  </si>
  <si>
    <t>júl 2014</t>
  </si>
  <si>
    <r>
      <rPr>
        <b/>
        <sz val="12"/>
        <color indexed="8"/>
        <rFont val="Times New Roman"/>
        <family val="1"/>
        <charset val="238"/>
      </rPr>
      <t>Územný plán obce Nový Svet</t>
    </r>
    <r>
      <rPr>
        <sz val="12"/>
        <color indexed="8"/>
        <rFont val="Times New Roman"/>
        <family val="1"/>
        <charset val="238"/>
      </rPr>
      <t>, Zmeny a doplnky č. 3/2014</t>
    </r>
  </si>
  <si>
    <t>Obecný úrad nový Svet</t>
  </si>
  <si>
    <t>5.6.2014-10.7.2014</t>
  </si>
  <si>
    <r>
      <rPr>
        <b/>
        <sz val="12"/>
        <color indexed="8"/>
        <rFont val="Times New Roman"/>
        <family val="1"/>
        <charset val="238"/>
      </rPr>
      <t>Územný plán obce Doľany,</t>
    </r>
    <r>
      <rPr>
        <sz val="12"/>
        <color indexed="8"/>
        <rFont val="Times New Roman"/>
        <family val="1"/>
        <charset val="238"/>
      </rPr>
      <t xml:space="preserve"> Zmeny a doplnky č.1/2014</t>
    </r>
  </si>
  <si>
    <t>Obecný úrad Doľany</t>
  </si>
  <si>
    <t>3.12.- 16.1.2015</t>
  </si>
  <si>
    <r>
      <rPr>
        <b/>
        <sz val="12"/>
        <color indexed="8"/>
        <rFont val="Times New Roman"/>
        <family val="1"/>
        <charset val="238"/>
      </rPr>
      <t>Územný plán obce Kostolná pri Dunaji</t>
    </r>
    <r>
      <rPr>
        <sz val="12"/>
        <color indexed="8"/>
        <rFont val="Times New Roman"/>
        <family val="1"/>
        <charset val="238"/>
      </rPr>
      <t>, zmeny a doplnky č.4/2014</t>
    </r>
  </si>
  <si>
    <t>Obecný úrad Kostolná pri Dunaji</t>
  </si>
  <si>
    <t>12.9. - 17.10.2014</t>
  </si>
  <si>
    <t xml:space="preserve">Uhrík Martin </t>
  </si>
  <si>
    <r>
      <rPr>
        <b/>
        <sz val="12"/>
        <color indexed="8"/>
        <rFont val="Times New Roman"/>
        <family val="1"/>
        <charset val="238"/>
      </rPr>
      <t>Slnečné hodiny</t>
    </r>
    <r>
      <rPr>
        <sz val="12"/>
        <color indexed="8"/>
        <rFont val="Times New Roman"/>
        <family val="1"/>
        <charset val="238"/>
      </rPr>
      <t xml:space="preserve"> -vstupný objekt areálu Zlaté piesky, realizačný projekt</t>
    </r>
  </si>
  <si>
    <t xml:space="preserve">Varga Tibor </t>
  </si>
  <si>
    <r>
      <rPr>
        <b/>
        <sz val="12"/>
        <color indexed="8"/>
        <rFont val="Times New Roman"/>
        <family val="1"/>
        <charset val="238"/>
      </rPr>
      <t>CUBE Shop</t>
    </r>
    <r>
      <rPr>
        <sz val="12"/>
        <color indexed="8"/>
        <rFont val="Times New Roman"/>
        <family val="1"/>
        <charset val="238"/>
      </rPr>
      <t xml:space="preserve"> - Aupark, Bratislava - projekt pre realizáciu + realizácia</t>
    </r>
  </si>
  <si>
    <t>Cubeshop, s.r.o., Bratislava</t>
  </si>
  <si>
    <t>január-február 2014</t>
  </si>
  <si>
    <r>
      <rPr>
        <b/>
        <sz val="12"/>
        <color indexed="8"/>
        <rFont val="Times New Roman"/>
        <family val="1"/>
        <charset val="238"/>
      </rPr>
      <t>CUBE Shop</t>
    </r>
    <r>
      <rPr>
        <sz val="12"/>
        <color indexed="8"/>
        <rFont val="Times New Roman"/>
        <family val="1"/>
        <charset val="238"/>
      </rPr>
      <t xml:space="preserve"> - Bory Mall, Bratislava - projekt pre realizáciu + realizácia</t>
    </r>
  </si>
  <si>
    <t xml:space="preserve">Varga Tibor  </t>
  </si>
  <si>
    <r>
      <rPr>
        <b/>
        <sz val="12"/>
        <color indexed="8"/>
        <rFont val="Times New Roman"/>
        <family val="1"/>
        <charset val="238"/>
      </rPr>
      <t>Rekonštrukcia recepcie a vstupných priestorov administratívnej budovy</t>
    </r>
    <r>
      <rPr>
        <sz val="12"/>
        <color indexed="8"/>
        <rFont val="Times New Roman"/>
        <family val="1"/>
        <charset val="238"/>
      </rPr>
      <t xml:space="preserve"> - projekt pre stavebné povolenie</t>
    </r>
  </si>
  <si>
    <t>Messer Tatragas, spol. s.r.o., Bratislva</t>
  </si>
  <si>
    <r>
      <rPr>
        <b/>
        <sz val="12"/>
        <color indexed="8"/>
        <rFont val="Times New Roman"/>
        <family val="1"/>
        <charset val="238"/>
      </rPr>
      <t>Swarovski - Bory Mall</t>
    </r>
    <r>
      <rPr>
        <sz val="12"/>
        <color indexed="8"/>
        <rFont val="Times New Roman"/>
        <family val="1"/>
        <charset val="238"/>
      </rPr>
      <t>, Bratislava - projekt pre realizáciu + realizácia</t>
    </r>
  </si>
  <si>
    <t>Unicrystal, s.r.o., Bratislava</t>
  </si>
  <si>
    <r>
      <rPr>
        <b/>
        <sz val="12"/>
        <color indexed="8"/>
        <rFont val="Times New Roman"/>
        <family val="1"/>
        <charset val="238"/>
      </rPr>
      <t>Obytná zóna Jarovce-Dvor-Juhozápad</t>
    </r>
    <r>
      <rPr>
        <sz val="12"/>
        <color indexed="8"/>
        <rFont val="Times New Roman"/>
        <family val="1"/>
        <charset val="238"/>
      </rPr>
      <t>, výstavba rodinných domov a obytných budov s vybavenosťou</t>
    </r>
  </si>
  <si>
    <t xml:space="preserve">Investment s.r.o., Bratislava </t>
  </si>
  <si>
    <t>YXZ</t>
  </si>
  <si>
    <t>Bekeš Štefan</t>
  </si>
  <si>
    <r>
      <rPr>
        <b/>
        <sz val="12"/>
        <color indexed="8"/>
        <rFont val="Times New Roman"/>
        <family val="1"/>
        <charset val="238"/>
      </rPr>
      <t xml:space="preserve">Video animácia prezentujúca stavby architekta M.M.Harminca: </t>
    </r>
    <r>
      <rPr>
        <sz val="12"/>
        <color indexed="8"/>
        <rFont val="Times New Roman"/>
        <family val="1"/>
        <charset val="238"/>
      </rPr>
      <t>10 min., 32 sek. Full HD (prezent. na výstave M.M. Harminca nestora slov. architektúry v zahraničí)</t>
    </r>
  </si>
  <si>
    <t>Muzeálny komplex, Kulpín, Srbsko</t>
  </si>
  <si>
    <t>YXY</t>
  </si>
  <si>
    <r>
      <rPr>
        <b/>
        <sz val="12"/>
        <color indexed="8"/>
        <rFont val="Times New Roman"/>
        <family val="1"/>
        <charset val="238"/>
      </rPr>
      <t>DC Shoes</t>
    </r>
    <r>
      <rPr>
        <sz val="12"/>
        <color indexed="8"/>
        <rFont val="Times New Roman"/>
        <family val="1"/>
        <charset val="238"/>
      </rPr>
      <t xml:space="preserve"> - vytvorenie bilbordovej kampane, branding eskalátorov v OC Centrál BA</t>
    </r>
  </si>
  <si>
    <t>Board paradise s.r.o., Bratislava</t>
  </si>
  <si>
    <r>
      <rPr>
        <b/>
        <sz val="12"/>
        <color indexed="8"/>
        <rFont val="Times New Roman"/>
        <family val="1"/>
        <charset val="238"/>
      </rPr>
      <t xml:space="preserve">Rezidentský program </t>
    </r>
    <r>
      <rPr>
        <sz val="12"/>
        <color indexed="8"/>
        <rFont val="Times New Roman"/>
        <family val="1"/>
        <charset val="238"/>
      </rPr>
      <t>- vytvorenie corporate identity,  logotyp + dizajn manuál, propagačné a prezentačné materiály</t>
    </r>
  </si>
  <si>
    <t>Ministerstvo zdravotníctva SR, Bratislava</t>
  </si>
  <si>
    <r>
      <rPr>
        <b/>
        <sz val="12"/>
        <color indexed="8"/>
        <rFont val="Times New Roman"/>
        <family val="1"/>
        <charset val="238"/>
      </rPr>
      <t xml:space="preserve">Albatros </t>
    </r>
    <r>
      <rPr>
        <sz val="12"/>
        <color indexed="8"/>
        <rFont val="Times New Roman"/>
        <family val="1"/>
        <charset val="238"/>
      </rPr>
      <t>- vytvorenie brožúry k 6. výročiu parnej lokomotívy Albatros</t>
    </r>
  </si>
  <si>
    <t>Albatros klub Bratislava</t>
  </si>
  <si>
    <t>Plagát pre Svetový deň umenia SVU</t>
  </si>
  <si>
    <t>Galéria SVÚ, Bratislava</t>
  </si>
  <si>
    <t>YXV</t>
  </si>
  <si>
    <r>
      <rPr>
        <b/>
        <sz val="12"/>
        <color indexed="8"/>
        <rFont val="Times New Roman"/>
        <family val="1"/>
        <charset val="238"/>
      </rPr>
      <t>Zelená špajza-rastlinné potraviny</t>
    </r>
    <r>
      <rPr>
        <sz val="12"/>
        <color indexed="8"/>
        <rFont val="Times New Roman"/>
        <family val="1"/>
        <charset val="238"/>
      </rPr>
      <t xml:space="preserve"> - vytvorenie corporate identity,  logotyp + dizajn manuál, propagačné a prezentačné materiály</t>
    </r>
  </si>
  <si>
    <r>
      <rPr>
        <b/>
        <sz val="12"/>
        <color indexed="8"/>
        <rFont val="Times New Roman"/>
        <family val="1"/>
        <charset val="238"/>
      </rPr>
      <t xml:space="preserve">Kakao shop </t>
    </r>
    <r>
      <rPr>
        <sz val="12"/>
        <color indexed="8"/>
        <rFont val="Times New Roman"/>
        <family val="1"/>
        <charset val="238"/>
      </rPr>
      <t>- vytvorenie corporate identity,  logotyp + dizajn manuál, propagačné a prezentačné materiály</t>
    </r>
  </si>
  <si>
    <t>Natalis Aevitas s.r.o., Bratislava</t>
  </si>
  <si>
    <r>
      <rPr>
        <b/>
        <sz val="12"/>
        <color indexed="8"/>
        <rFont val="Times New Roman"/>
        <family val="1"/>
        <charset val="238"/>
      </rPr>
      <t xml:space="preserve">Bemba - raw food reštaurácia </t>
    </r>
    <r>
      <rPr>
        <sz val="12"/>
        <color indexed="8"/>
        <rFont val="Times New Roman"/>
        <family val="1"/>
        <charset val="238"/>
      </rPr>
      <t>- vytvorenie corporate identity,  propagačné a prezentačné materiály, jedálne lístky, branding rešt.</t>
    </r>
  </si>
  <si>
    <t>Bemba - raw food reštaurácia, Bratislava</t>
  </si>
  <si>
    <r>
      <rPr>
        <b/>
        <sz val="12"/>
        <color indexed="8"/>
        <rFont val="Times New Roman"/>
        <family val="1"/>
        <charset val="238"/>
      </rPr>
      <t>Barbuš &amp; Barbušová</t>
    </r>
    <r>
      <rPr>
        <sz val="12"/>
        <color indexed="8"/>
        <rFont val="Times New Roman"/>
        <family val="1"/>
        <charset val="238"/>
      </rPr>
      <t xml:space="preserve"> - advokátska kancelária -  vytvorenie corporate identity, propagačné a prezentačné materiály</t>
    </r>
  </si>
  <si>
    <t>Barbuš &amp; Barbušová, Bratislava</t>
  </si>
  <si>
    <t>Logotyp a dizajn manuál firmy Debničky</t>
  </si>
  <si>
    <t>Logotyp a dizajn manuál firmy Pompesa</t>
  </si>
  <si>
    <t>Realizované návrhy pre marketingové printy Vertical Industrial</t>
  </si>
  <si>
    <t>Projekt aplikácie Logotypu "MT" pre Vertical Industrial</t>
  </si>
  <si>
    <t>Realizované návrhy pre marketingovú komunikáciu firmy Ľubica</t>
  </si>
  <si>
    <t>Firma Ľubica, Bratislava</t>
  </si>
  <si>
    <r>
      <rPr>
        <b/>
        <sz val="12"/>
        <color indexed="8"/>
        <rFont val="Times New Roman"/>
        <family val="1"/>
        <charset val="238"/>
      </rPr>
      <t xml:space="preserve">Sedembolestná Panna Mária </t>
    </r>
    <r>
      <rPr>
        <sz val="12"/>
        <color indexed="8"/>
        <rFont val="Times New Roman"/>
        <family val="1"/>
        <charset val="238"/>
      </rPr>
      <t>- maľba na plátno 80x50 cm</t>
    </r>
  </si>
  <si>
    <t>Františkánska pustovňa, Lysá pod Makytou</t>
  </si>
  <si>
    <t>YVZ</t>
  </si>
  <si>
    <t>Humaj Peter</t>
  </si>
  <si>
    <r>
      <rPr>
        <b/>
        <sz val="12"/>
        <color indexed="8"/>
        <rFont val="Times New Roman"/>
        <family val="1"/>
        <charset val="238"/>
      </rPr>
      <t>Výstava EX OVO</t>
    </r>
    <r>
      <rPr>
        <sz val="12"/>
        <color indexed="8"/>
        <rFont val="Times New Roman"/>
        <family val="1"/>
        <charset val="238"/>
      </rPr>
      <t xml:space="preserve"> - kolektívna zahraničná výstava</t>
    </r>
  </si>
  <si>
    <t>Slovenský inštitút vo Viedni</t>
  </si>
  <si>
    <t>8.4.-2.5.2014</t>
  </si>
  <si>
    <r>
      <t xml:space="preserve">KGV - Krásne gule vianočné - Beautiful Christmas Balls - </t>
    </r>
    <r>
      <rPr>
        <sz val="12"/>
        <color indexed="8"/>
        <rFont val="Times New Roman"/>
        <family val="1"/>
        <charset val="238"/>
      </rPr>
      <t>kolektívna zahraničná výstava</t>
    </r>
  </si>
  <si>
    <t>Slovenský inštitút, Viedeň, Rakúsko</t>
  </si>
  <si>
    <t>3.12.2014-10.1.2015</t>
  </si>
  <si>
    <t>YVY</t>
  </si>
  <si>
    <t>Bindzárová Alena</t>
  </si>
  <si>
    <r>
      <t xml:space="preserve">Medzinárodná výstava: </t>
    </r>
    <r>
      <rPr>
        <b/>
        <sz val="12"/>
        <rFont val="Times New Roman"/>
        <family val="1"/>
        <charset val="238"/>
      </rPr>
      <t xml:space="preserve">Voda a mesto - brownfieldy. </t>
    </r>
    <r>
      <rPr>
        <sz val="12"/>
        <rFont val="Times New Roman"/>
        <family val="1"/>
        <charset val="238"/>
      </rPr>
      <t>Vybrané štúdie v krajinách V4 - postery</t>
    </r>
  </si>
  <si>
    <t>12.5.-24.5.2014</t>
  </si>
  <si>
    <t xml:space="preserve">Botek Andrej </t>
  </si>
  <si>
    <r>
      <t xml:space="preserve">XXIII. Salón 2014 vizuálneho umenia - </t>
    </r>
    <r>
      <rPr>
        <sz val="12"/>
        <color indexed="8"/>
        <rFont val="Times New Roman"/>
        <family val="1"/>
        <charset val="238"/>
      </rPr>
      <t>výstava</t>
    </r>
  </si>
  <si>
    <t>9.1.-26.1.2014</t>
  </si>
  <si>
    <r>
      <t xml:space="preserve">Medzinárodná výstava: </t>
    </r>
    <r>
      <rPr>
        <b/>
        <sz val="12"/>
        <rFont val="Times New Roman"/>
        <family val="1"/>
        <charset val="238"/>
      </rPr>
      <t>Voda a mesto - brownfieldy</t>
    </r>
    <r>
      <rPr>
        <sz val="12"/>
        <rFont val="Times New Roman"/>
        <family val="1"/>
        <charset val="238"/>
      </rPr>
      <t>. Vybrané štúdie v krajinách V4 - postery</t>
    </r>
  </si>
  <si>
    <t>Görner Karol</t>
  </si>
  <si>
    <r>
      <t xml:space="preserve">Medzinárodná výstava: </t>
    </r>
    <r>
      <rPr>
        <b/>
        <sz val="12"/>
        <color indexed="8"/>
        <rFont val="Times New Roman"/>
        <family val="1"/>
        <charset val="238"/>
      </rPr>
      <t>Voda a mesto - brownfieldy</t>
    </r>
    <r>
      <rPr>
        <sz val="12"/>
        <color indexed="8"/>
        <rFont val="Times New Roman"/>
        <family val="1"/>
        <charset val="238"/>
      </rPr>
      <t>. Vybrané štúdie v krajinách V4 - postery</t>
    </r>
  </si>
  <si>
    <t>Joklová Viera</t>
  </si>
  <si>
    <r>
      <t xml:space="preserve">Medzinárodná výstava </t>
    </r>
    <r>
      <rPr>
        <b/>
        <sz val="12"/>
        <color indexed="8"/>
        <rFont val="Times New Roman"/>
        <family val="1"/>
        <charset val="238"/>
      </rPr>
      <t xml:space="preserve">Urban Renewal and Global Dwelling </t>
    </r>
    <r>
      <rPr>
        <sz val="12"/>
        <color indexed="8"/>
        <rFont val="Times New Roman"/>
        <family val="1"/>
        <charset val="238"/>
      </rPr>
      <t>poster (800x1200 mm)</t>
    </r>
  </si>
  <si>
    <t>School of Architecture La Salle, Barcelona</t>
  </si>
  <si>
    <t>25.-26.9.2014</t>
  </si>
  <si>
    <t>Kočlík Dušan</t>
  </si>
  <si>
    <r>
      <rPr>
        <b/>
        <sz val="12"/>
        <color indexed="8"/>
        <rFont val="Times New Roman"/>
        <family val="1"/>
        <charset val="238"/>
      </rPr>
      <t>Materiál je nevinný</t>
    </r>
    <r>
      <rPr>
        <sz val="12"/>
        <color indexed="8"/>
        <rFont val="Times New Roman"/>
        <family val="1"/>
        <charset val="238"/>
      </rPr>
      <t xml:space="preserve"> - výstava,  kurátorský projekt</t>
    </r>
  </si>
  <si>
    <t>6.5.-25.5.2014</t>
  </si>
  <si>
    <r>
      <rPr>
        <b/>
        <sz val="12"/>
        <color indexed="8"/>
        <rFont val="Times New Roman"/>
        <family val="1"/>
        <charset val="238"/>
      </rPr>
      <t xml:space="preserve">Materiál je nevinný </t>
    </r>
    <r>
      <rPr>
        <sz val="12"/>
        <color indexed="8"/>
        <rFont val="Times New Roman"/>
        <family val="1"/>
        <charset val="238"/>
      </rPr>
      <t xml:space="preserve">- putovná výstava </t>
    </r>
  </si>
  <si>
    <t>Kotrádyová Veronika</t>
  </si>
  <si>
    <r>
      <rPr>
        <b/>
        <sz val="12"/>
        <color indexed="8"/>
        <rFont val="Times New Roman"/>
        <family val="1"/>
        <charset val="238"/>
      </rPr>
      <t>Materiál je nevinný</t>
    </r>
    <r>
      <rPr>
        <sz val="12"/>
        <color indexed="8"/>
        <rFont val="Times New Roman"/>
        <family val="1"/>
        <charset val="238"/>
      </rPr>
      <t xml:space="preserve"> - putovná výstava </t>
    </r>
  </si>
  <si>
    <t xml:space="preserve">Kotrádyová Veronika </t>
  </si>
  <si>
    <t xml:space="preserve">Kováč Bohumil </t>
  </si>
  <si>
    <r>
      <t xml:space="preserve">Medzinárodná výstava: </t>
    </r>
    <r>
      <rPr>
        <b/>
        <sz val="12"/>
        <color indexed="8"/>
        <rFont val="Times New Roman"/>
        <family val="1"/>
        <charset val="238"/>
      </rPr>
      <t xml:space="preserve">Voda a mesto - brownfieldy. </t>
    </r>
    <r>
      <rPr>
        <sz val="12"/>
        <color indexed="8"/>
        <rFont val="Times New Roman"/>
        <family val="1"/>
        <charset val="238"/>
      </rPr>
      <t>Vybrané štúdie v krajinách V4 - postery</t>
    </r>
  </si>
  <si>
    <r>
      <rPr>
        <b/>
        <sz val="12"/>
        <rFont val="Times New Roman"/>
        <family val="1"/>
        <charset val="238"/>
      </rPr>
      <t>Lovci snov v ríši slov</t>
    </r>
    <r>
      <rPr>
        <sz val="12"/>
        <rFont val="Times New Roman"/>
        <family val="1"/>
        <charset val="238"/>
      </rPr>
      <t xml:space="preserve"> - Výstava v rámci podujatia "Dni slovenskej literatúry" (autorské dielo "Modrá ruža")</t>
    </r>
  </si>
  <si>
    <t>16.10.-26.10.2014</t>
  </si>
  <si>
    <r>
      <t xml:space="preserve">Medzinárodná výstava: </t>
    </r>
    <r>
      <rPr>
        <b/>
        <sz val="12"/>
        <color indexed="8"/>
        <rFont val="Times New Roman"/>
        <family val="1"/>
        <charset val="238"/>
      </rPr>
      <t>Voda a mesto - brownfieldy.</t>
    </r>
    <r>
      <rPr>
        <sz val="12"/>
        <color indexed="8"/>
        <rFont val="Times New Roman"/>
        <family val="1"/>
        <charset val="238"/>
      </rPr>
      <t xml:space="preserve"> Vybrané štúdie v krajinách V4 - postery</t>
    </r>
  </si>
  <si>
    <t>YVX</t>
  </si>
  <si>
    <r>
      <t xml:space="preserve">Medzinárodná výstava </t>
    </r>
    <r>
      <rPr>
        <b/>
        <sz val="12"/>
        <color indexed="8"/>
        <rFont val="Times New Roman"/>
        <family val="1"/>
        <charset val="238"/>
      </rPr>
      <t>Urban Renewal and Global Dwelling</t>
    </r>
    <r>
      <rPr>
        <sz val="12"/>
        <color indexed="8"/>
        <rFont val="Times New Roman"/>
        <family val="1"/>
        <charset val="238"/>
      </rPr>
      <t xml:space="preserve"> poster (800x1200 mm)</t>
    </r>
  </si>
  <si>
    <r>
      <t xml:space="preserve">Medzinárodná výstava: </t>
    </r>
    <r>
      <rPr>
        <b/>
        <sz val="12"/>
        <rFont val="Times New Roman"/>
        <family val="1"/>
        <charset val="238"/>
      </rPr>
      <t>Voda a mesto - brownfieldy.</t>
    </r>
    <r>
      <rPr>
        <sz val="12"/>
        <rFont val="Times New Roman"/>
        <family val="1"/>
        <charset val="238"/>
      </rPr>
      <t xml:space="preserve"> Vybrané štúdie v krajinách V4 - postery</t>
    </r>
  </si>
  <si>
    <t>YVV</t>
  </si>
  <si>
    <r>
      <rPr>
        <b/>
        <sz val="12"/>
        <color indexed="8"/>
        <rFont val="Times New Roman"/>
        <family val="1"/>
        <charset val="238"/>
      </rPr>
      <t>Čerpacia stanica Slovnaft na Prístavnej ulici v Bratislave</t>
    </r>
    <r>
      <rPr>
        <sz val="12"/>
        <color indexed="8"/>
        <rFont val="Times New Roman"/>
        <family val="1"/>
        <charset val="238"/>
      </rPr>
      <t xml:space="preserve"> - projekt a realizácia</t>
    </r>
  </si>
  <si>
    <t>Slovnaft, Bratislava</t>
  </si>
  <si>
    <t>Belláková Eva</t>
  </si>
  <si>
    <r>
      <rPr>
        <b/>
        <sz val="12"/>
        <color indexed="8"/>
        <rFont val="Times New Roman"/>
        <family val="1"/>
        <charset val="238"/>
      </rPr>
      <t>Svätý Jur - vízie architektonických zásahov v meste</t>
    </r>
    <r>
      <rPr>
        <sz val="12"/>
        <color indexed="8"/>
        <rFont val="Times New Roman"/>
        <family val="1"/>
        <charset val="238"/>
      </rPr>
      <t xml:space="preserve"> - výstava architektonických štúdií</t>
    </r>
  </si>
  <si>
    <t>Literárne a vlastivedné múzeum, Svätý Jur</t>
  </si>
  <si>
    <t>3.9.-19.9.2014</t>
  </si>
  <si>
    <r>
      <rPr>
        <b/>
        <sz val="12"/>
        <color indexed="8"/>
        <rFont val="Times New Roman"/>
        <family val="1"/>
        <charset val="238"/>
      </rPr>
      <t xml:space="preserve">Urbanizmus 21. storočia </t>
    </r>
    <r>
      <rPr>
        <sz val="12"/>
        <color indexed="8"/>
        <rFont val="Times New Roman"/>
        <family val="1"/>
        <charset val="238"/>
      </rPr>
      <t>- výstava prezentuje 5 aktuálnych tém, (hlavné výzvy urbaniz.v novom tisícročí)</t>
    </r>
  </si>
  <si>
    <t>3.-15.12.2014</t>
  </si>
  <si>
    <r>
      <rPr>
        <b/>
        <sz val="12"/>
        <color indexed="8"/>
        <rFont val="Times New Roman"/>
        <family val="1"/>
        <charset val="238"/>
      </rPr>
      <t>Obnova ruiny Pustého kostola</t>
    </r>
    <r>
      <rPr>
        <sz val="12"/>
        <color indexed="8"/>
        <rFont val="Times New Roman"/>
        <family val="1"/>
        <charset val="238"/>
      </rPr>
      <t>, Veľká Čalomija (kolaudácia diela 12.9.2014)</t>
    </r>
  </si>
  <si>
    <t>Obec Veľká Čalomija</t>
  </si>
  <si>
    <t>Fialová Romana</t>
  </si>
  <si>
    <r>
      <t xml:space="preserve">Ilustrácie básnickej zbierky: </t>
    </r>
    <r>
      <rPr>
        <b/>
        <sz val="12"/>
        <color indexed="8"/>
        <rFont val="Times New Roman"/>
        <family val="1"/>
        <charset val="238"/>
      </rPr>
      <t>Tá Láska Život</t>
    </r>
  </si>
  <si>
    <t>Vydavateľstvo Čakanka, n.o., Nitra</t>
  </si>
  <si>
    <t xml:space="preserve">Keppl Julián </t>
  </si>
  <si>
    <t>Uzavretie expedičnej rampy objektu realizačného skladu UNIPHARMA, Bojnice</t>
  </si>
  <si>
    <t>29.05.2014</t>
  </si>
  <si>
    <t>Kolcunová Pavlína</t>
  </si>
  <si>
    <t xml:space="preserve">Kráľová Eva </t>
  </si>
  <si>
    <r>
      <rPr>
        <b/>
        <sz val="12"/>
        <color indexed="8"/>
        <rFont val="Times New Roman"/>
        <family val="1"/>
        <charset val="238"/>
      </rPr>
      <t xml:space="preserve">Rodinný dom </t>
    </r>
    <r>
      <rPr>
        <sz val="12"/>
        <color indexed="8"/>
        <rFont val="Times New Roman"/>
        <family val="1"/>
        <charset val="238"/>
      </rPr>
      <t xml:space="preserve"> - realizačný projekt</t>
    </r>
  </si>
  <si>
    <t>Súkromný investor, Mariánka</t>
  </si>
  <si>
    <t xml:space="preserve">Križánková Alžbeta </t>
  </si>
  <si>
    <t>Melcerová Oľga</t>
  </si>
  <si>
    <t xml:space="preserve">Pauliny Pavol </t>
  </si>
  <si>
    <t xml:space="preserve">Polomová Beáta </t>
  </si>
  <si>
    <t>XZY</t>
  </si>
  <si>
    <r>
      <rPr>
        <b/>
        <sz val="12"/>
        <color indexed="8"/>
        <rFont val="Times New Roman"/>
        <family val="1"/>
        <charset val="238"/>
      </rPr>
      <t>DOMI -</t>
    </r>
    <r>
      <rPr>
        <sz val="12"/>
        <color indexed="8"/>
        <rFont val="Times New Roman"/>
        <family val="1"/>
        <charset val="238"/>
      </rPr>
      <t xml:space="preserve"> branding automobilu Mini Cooper Countryman</t>
    </r>
  </si>
  <si>
    <t>Dominika Cibuľková, Bratislava</t>
  </si>
  <si>
    <r>
      <rPr>
        <b/>
        <sz val="12"/>
        <color indexed="8"/>
        <rFont val="Times New Roman"/>
        <family val="1"/>
        <charset val="238"/>
      </rPr>
      <t xml:space="preserve">Trenčín - mesto na rieke </t>
    </r>
    <r>
      <rPr>
        <sz val="12"/>
        <color indexed="8"/>
        <rFont val="Times New Roman"/>
        <family val="1"/>
        <charset val="238"/>
      </rPr>
      <t>- medzinárodná ideová urbanistická súťaž, architektonický návrh</t>
    </r>
  </si>
  <si>
    <t>31.01. - 01.10.2014</t>
  </si>
  <si>
    <t>XZV</t>
  </si>
  <si>
    <t>Nagy Tomáš</t>
  </si>
  <si>
    <r>
      <rPr>
        <b/>
        <sz val="12"/>
        <color indexed="8"/>
        <rFont val="Times New Roman"/>
        <family val="1"/>
        <charset val="238"/>
      </rPr>
      <t>Grand ECO regulátor teploty do krbov</t>
    </r>
    <r>
      <rPr>
        <sz val="12"/>
        <color indexed="8"/>
        <rFont val="Times New Roman"/>
        <family val="1"/>
        <charset val="238"/>
      </rPr>
      <t xml:space="preserve"> - užívateľská zobrazovacia jednotka, ovládač, regulácie prívodu vzduchu do ohniska</t>
    </r>
  </si>
  <si>
    <t>Fire Controls s.r.o., Rajec</t>
  </si>
  <si>
    <t>Šedivá Zdenka</t>
  </si>
  <si>
    <r>
      <t xml:space="preserve">Novostavba rodinného domu Kordíky - </t>
    </r>
    <r>
      <rPr>
        <sz val="12"/>
        <color indexed="8"/>
        <rFont val="Times New Roman"/>
        <family val="1"/>
        <charset val="238"/>
      </rPr>
      <t>realizácia</t>
    </r>
  </si>
  <si>
    <t>Šíp Lukáš</t>
  </si>
  <si>
    <r>
      <rPr>
        <b/>
        <sz val="12"/>
        <color indexed="8"/>
        <rFont val="Times New Roman"/>
        <family val="1"/>
        <charset val="238"/>
      </rPr>
      <t>Interiér rodinného domu v Čiernej Vode</t>
    </r>
    <r>
      <rPr>
        <sz val="12"/>
        <color indexed="8"/>
        <rFont val="Times New Roman"/>
        <family val="1"/>
        <charset val="238"/>
      </rPr>
      <t xml:space="preserve"> - realizácia</t>
    </r>
  </si>
  <si>
    <t>september 2014</t>
  </si>
  <si>
    <t>XYZ</t>
  </si>
  <si>
    <r>
      <rPr>
        <b/>
        <sz val="12"/>
        <color indexed="8"/>
        <rFont val="Times New Roman"/>
        <family val="1"/>
        <charset val="238"/>
      </rPr>
      <t xml:space="preserve">Invest Baenk </t>
    </r>
    <r>
      <rPr>
        <sz val="12"/>
        <color indexed="8"/>
        <rFont val="Times New Roman"/>
        <family val="1"/>
        <charset val="238"/>
      </rPr>
      <t>- vytvorenie vizuálnej identity zahraničnej investičnej banke: logo, zakladač, vizitka, zmenka, webstránka</t>
    </r>
  </si>
  <si>
    <t>Invest Baenk SE, Brno, ČR</t>
  </si>
  <si>
    <r>
      <rPr>
        <b/>
        <sz val="12"/>
        <color indexed="8"/>
        <rFont val="Times New Roman"/>
        <family val="1"/>
        <charset val="238"/>
      </rPr>
      <t>W5 Profesional Kickboxing</t>
    </r>
    <r>
      <rPr>
        <sz val="12"/>
        <color indexed="8"/>
        <rFont val="Times New Roman"/>
        <family val="1"/>
        <charset val="238"/>
      </rPr>
      <t xml:space="preserve"> - vizuálna identita medzinárodnej súťaže v kickboxe: katalógy, letáky, webstránka</t>
    </r>
  </si>
  <si>
    <t>W5 Slovakia s.r.o., Bratislava</t>
  </si>
  <si>
    <t>XYX</t>
  </si>
  <si>
    <t xml:space="preserve">Belláková Eva </t>
  </si>
  <si>
    <r>
      <rPr>
        <b/>
        <sz val="12"/>
        <color indexed="8"/>
        <rFont val="Times New Roman"/>
        <family val="1"/>
        <charset val="238"/>
      </rPr>
      <t>Nová škola Psáry</t>
    </r>
    <r>
      <rPr>
        <sz val="12"/>
        <color indexed="8"/>
        <rFont val="Times New Roman"/>
        <family val="1"/>
        <charset val="238"/>
      </rPr>
      <t xml:space="preserve"> - architektonický návrh pre novú školu</t>
    </r>
  </si>
  <si>
    <t>Obec Psáry, ČR</t>
  </si>
  <si>
    <t>10.2.2014</t>
  </si>
  <si>
    <r>
      <rPr>
        <b/>
        <sz val="12"/>
        <rFont val="Times New Roman"/>
        <family val="1"/>
        <charset val="238"/>
      </rPr>
      <t>Mass Housing in Slovakia and its Problems-How to Continue</t>
    </r>
    <r>
      <rPr>
        <sz val="12"/>
        <rFont val="Times New Roman"/>
        <family val="1"/>
        <charset val="238"/>
      </rPr>
      <t xml:space="preserve"> - poster</t>
    </r>
  </si>
  <si>
    <t>Estonian Academy of Arts Faculty of Architecture, Talin</t>
  </si>
  <si>
    <t>8.5.-11.5.2014</t>
  </si>
  <si>
    <t xml:space="preserve">Dubeňová Ľubica </t>
  </si>
  <si>
    <r>
      <t xml:space="preserve">Poster:  </t>
    </r>
    <r>
      <rPr>
        <b/>
        <sz val="12"/>
        <color indexed="8"/>
        <rFont val="Times New Roman"/>
        <family val="1"/>
        <charset val="238"/>
      </rPr>
      <t>Bratislava - Urban lamentations</t>
    </r>
    <r>
      <rPr>
        <sz val="12"/>
        <color indexed="8"/>
        <rFont val="Times New Roman"/>
        <family val="1"/>
        <charset val="238"/>
      </rPr>
      <t xml:space="preserve"> vystavený na konferencii </t>
    </r>
    <r>
      <rPr>
        <b/>
        <sz val="12"/>
        <color indexed="8"/>
        <rFont val="Times New Roman"/>
        <family val="1"/>
        <charset val="238"/>
      </rPr>
      <t>Socialist and post-socialist urbanizations architecture, land and property rights</t>
    </r>
  </si>
  <si>
    <t>Eesti Kunstiakadeemia, Talin, Estónsko</t>
  </si>
  <si>
    <t>8.5.-11.5 2014</t>
  </si>
  <si>
    <r>
      <rPr>
        <b/>
        <sz val="12"/>
        <color indexed="8"/>
        <rFont val="Times New Roman"/>
        <family val="1"/>
        <charset val="238"/>
      </rPr>
      <t>Mass Housing in Slovakia and its Problems-How to Continue</t>
    </r>
    <r>
      <rPr>
        <sz val="12"/>
        <color indexed="8"/>
        <rFont val="Times New Roman"/>
        <family val="1"/>
        <charset val="238"/>
      </rPr>
      <t xml:space="preserve"> - poster</t>
    </r>
  </si>
  <si>
    <t>Hudec Martin</t>
  </si>
  <si>
    <r>
      <rPr>
        <b/>
        <sz val="12"/>
        <color indexed="8"/>
        <rFont val="Times New Roman"/>
        <family val="1"/>
        <charset val="238"/>
      </rPr>
      <t>Materská škola Fulnek</t>
    </r>
    <r>
      <rPr>
        <sz val="12"/>
        <color indexed="8"/>
        <rFont val="Times New Roman"/>
        <family val="1"/>
        <charset val="238"/>
      </rPr>
      <t xml:space="preserve"> - architektonický návrh na novú materskú školu pre mesto Fulnek</t>
    </r>
  </si>
  <si>
    <t>Meso Fulnek, ČR</t>
  </si>
  <si>
    <t>12.9.2014</t>
  </si>
  <si>
    <t xml:space="preserve">Hudec Martin </t>
  </si>
  <si>
    <r>
      <rPr>
        <b/>
        <sz val="12"/>
        <color indexed="8"/>
        <rFont val="Times New Roman"/>
        <family val="1"/>
        <charset val="238"/>
      </rPr>
      <t xml:space="preserve">Komunitní centrum H55 </t>
    </r>
    <r>
      <rPr>
        <sz val="12"/>
        <color indexed="8"/>
        <rFont val="Times New Roman"/>
        <family val="1"/>
        <charset val="238"/>
      </rPr>
      <t>- architektonický návrh medzinárodnej súťaže</t>
    </r>
  </si>
  <si>
    <t>MČ, Praha 14, ČR</t>
  </si>
  <si>
    <t>10.2.-31.3.2014</t>
  </si>
  <si>
    <t>Kristiánová Katarína</t>
  </si>
  <si>
    <r>
      <t xml:space="preserve">Medzinárodná výstava fotografií - </t>
    </r>
    <r>
      <rPr>
        <b/>
        <sz val="12"/>
        <color indexed="8"/>
        <rFont val="Times New Roman"/>
        <family val="1"/>
        <charset val="238"/>
      </rPr>
      <t>Botanické záhrady sveta</t>
    </r>
  </si>
  <si>
    <t>UWM Olsztyn, Poľsko</t>
  </si>
  <si>
    <t>23.10.-25.10.2014</t>
  </si>
  <si>
    <r>
      <rPr>
        <b/>
        <sz val="12"/>
        <color indexed="8"/>
        <rFont val="Times New Roman"/>
        <family val="1"/>
        <charset val="238"/>
      </rPr>
      <t xml:space="preserve">Webstránka Tatramat </t>
    </r>
    <r>
      <rPr>
        <sz val="12"/>
        <color indexed="8"/>
        <rFont val="Times New Roman"/>
        <family val="1"/>
        <charset val="238"/>
      </rPr>
      <t>- webstránka spoločnosti Tatramat pre Slovenskú a Českú republiku</t>
    </r>
  </si>
  <si>
    <t>Tatramat - ohrievače vody, s.r.o., Poprad</t>
  </si>
  <si>
    <t>Putrová Eva</t>
  </si>
  <si>
    <t>23.10.-25.10.2015</t>
  </si>
  <si>
    <r>
      <t xml:space="preserve">Architektonický a výtvarný návrh na jednokolovej architektonickej súťaži  </t>
    </r>
    <r>
      <rPr>
        <b/>
        <sz val="12"/>
        <color indexed="8"/>
        <rFont val="Times New Roman"/>
        <family val="1"/>
        <charset val="238"/>
      </rPr>
      <t>"Novostavba farního kostela Seslání  Ducha svatého se zázemím v Brně-Líšni "</t>
    </r>
    <r>
      <rPr>
        <sz val="12"/>
        <color indexed="8"/>
        <rFont val="Times New Roman"/>
        <family val="1"/>
        <charset val="238"/>
      </rPr>
      <t xml:space="preserve">  + výstava súťažných návrhov 16.5.-22.5.2014 Hotel Belcredi, sála líšeňského zámku, Brno</t>
    </r>
  </si>
  <si>
    <t>Salesiánska provincie Praha</t>
  </si>
  <si>
    <t>30.04.2014</t>
  </si>
  <si>
    <t>XYV</t>
  </si>
  <si>
    <t xml:space="preserve"> Paulíny Pavol</t>
  </si>
  <si>
    <r>
      <rPr>
        <b/>
        <sz val="12"/>
        <color indexed="8"/>
        <rFont val="Times New Roman"/>
        <family val="1"/>
        <charset val="238"/>
      </rPr>
      <t>Súbor grafických návrhov pri príležitosti 26. výročia Sviečkovej manifestácie.</t>
    </r>
    <r>
      <rPr>
        <sz val="12"/>
        <color indexed="8"/>
        <rFont val="Times New Roman"/>
        <family val="1"/>
        <charset val="238"/>
      </rPr>
      <t xml:space="preserve"> logo, pozvánka, plagát, online pozvánla, online plagát</t>
    </r>
  </si>
  <si>
    <t>Fórum kresťanských inštitúcií, Bratislava</t>
  </si>
  <si>
    <t xml:space="preserve"> Paulíny Pavol </t>
  </si>
  <si>
    <t xml:space="preserve"> Pamätník spoločenstvu RODINA Tomislava Kolakoviča na vyzvanej výtvarno-architektonickej súťaži</t>
  </si>
  <si>
    <t>Občianske združenie Hlbiny, Bratislava</t>
  </si>
  <si>
    <t>1.8.-29.9.2014</t>
  </si>
  <si>
    <r>
      <rPr>
        <b/>
        <sz val="12"/>
        <color indexed="8"/>
        <rFont val="Times New Roman"/>
        <family val="1"/>
        <charset val="238"/>
      </rPr>
      <t>TOMRA</t>
    </r>
    <r>
      <rPr>
        <sz val="12"/>
        <color indexed="8"/>
        <rFont val="Times New Roman"/>
        <family val="1"/>
        <charset val="238"/>
      </rPr>
      <t xml:space="preserve"> - Prologis Park, Senec - projekt a realizácia interiéru kancelárskych priestorov spoločnosti TOMRA</t>
    </r>
  </si>
  <si>
    <t>Investor: TOMRA Sorting, s.ro., Senec</t>
  </si>
  <si>
    <r>
      <rPr>
        <b/>
        <sz val="12"/>
        <color indexed="8"/>
        <rFont val="Times New Roman"/>
        <family val="1"/>
        <charset val="238"/>
      </rPr>
      <t>Interpharm</t>
    </r>
    <r>
      <rPr>
        <sz val="12"/>
        <color indexed="8"/>
        <rFont val="Times New Roman"/>
        <family val="1"/>
        <charset val="238"/>
      </rPr>
      <t xml:space="preserve"> - distribučno-skladové centrum, Bratislava</t>
    </r>
  </si>
  <si>
    <t>Interpharm, Bratislava</t>
  </si>
  <si>
    <r>
      <t>Architektonický návrh na vyzvanej urbanisticko-architektonickej súťaži  návrhov</t>
    </r>
    <r>
      <rPr>
        <b/>
        <sz val="12"/>
        <color indexed="8"/>
        <rFont val="Times New Roman"/>
        <family val="1"/>
        <charset val="238"/>
      </rPr>
      <t xml:space="preserve"> Záhradnícka/Bajkalská ulica BA</t>
    </r>
  </si>
  <si>
    <r>
      <rPr>
        <b/>
        <sz val="12"/>
        <color indexed="8"/>
        <rFont val="Times New Roman"/>
        <family val="1"/>
        <charset val="238"/>
      </rPr>
      <t>Súbor grafických návrhov pri príležitosti 26. výročia Sviečkovej manifestácie</t>
    </r>
    <r>
      <rPr>
        <sz val="12"/>
        <color indexed="8"/>
        <rFont val="Times New Roman"/>
        <family val="1"/>
        <charset val="238"/>
      </rPr>
      <t>. logo, pozvánka, plagát, online pozvánla, online plagát</t>
    </r>
  </si>
  <si>
    <t>Rodinný dom, Nad lomom 2</t>
  </si>
  <si>
    <t>február 2014</t>
  </si>
  <si>
    <t>Hianik Igor</t>
  </si>
  <si>
    <r>
      <rPr>
        <b/>
        <sz val="12"/>
        <rFont val="Times New Roman"/>
        <family val="1"/>
        <charset val="238"/>
      </rPr>
      <t xml:space="preserve">Nájomné byty Jarok a materská škôlka </t>
    </r>
    <r>
      <rPr>
        <sz val="12"/>
        <rFont val="Times New Roman"/>
        <family val="1"/>
        <charset val="238"/>
      </rPr>
      <t xml:space="preserve">-  architektonická štúdia č.2 návrhu bytového domu a objektov MŠ </t>
    </r>
  </si>
  <si>
    <t>Obec Jarok</t>
  </si>
  <si>
    <t>Hrašková Nadežda</t>
  </si>
  <si>
    <r>
      <rPr>
        <b/>
        <sz val="12"/>
        <rFont val="Times New Roman"/>
        <family val="1"/>
        <charset val="238"/>
      </rPr>
      <t>Fotografia a seniori</t>
    </r>
    <r>
      <rPr>
        <sz val="12"/>
        <rFont val="Times New Roman"/>
        <family val="1"/>
        <charset val="238"/>
      </rPr>
      <t xml:space="preserve"> - výstava fotografických prác poslucháčov Univerzity tretieho veku</t>
    </r>
  </si>
  <si>
    <t>23.4.-11.5.2014</t>
  </si>
  <si>
    <t>Komrska Ján</t>
  </si>
  <si>
    <r>
      <rPr>
        <b/>
        <sz val="12"/>
        <rFont val="Times New Roman"/>
        <family val="1"/>
        <charset val="238"/>
      </rPr>
      <t xml:space="preserve">Nájomné byty Jarok a materská škôlka </t>
    </r>
    <r>
      <rPr>
        <sz val="12"/>
        <rFont val="Times New Roman"/>
        <family val="1"/>
        <charset val="238"/>
      </rPr>
      <t xml:space="preserve">-  architektonická štúdia č.16 návrhu bytového domu a objektov MŠ </t>
    </r>
  </si>
  <si>
    <r>
      <rPr>
        <b/>
        <sz val="12"/>
        <color indexed="8"/>
        <rFont val="Times New Roman"/>
        <family val="1"/>
        <charset val="238"/>
      </rPr>
      <t xml:space="preserve">Prístavba rodinného domu </t>
    </r>
    <r>
      <rPr>
        <sz val="12"/>
        <color indexed="8"/>
        <rFont val="Times New Roman"/>
        <family val="1"/>
        <charset val="238"/>
      </rPr>
      <t>- projekt dostavby, realizácia</t>
    </r>
  </si>
  <si>
    <t>Súkromný investor, Hermanovce nad Topľou</t>
  </si>
  <si>
    <t>Maciak Andrej</t>
  </si>
  <si>
    <t>Prestavba záhradnej chaty na objekt pre individuálnu rekreáciu, Dúbravka</t>
  </si>
  <si>
    <t>máj 2014</t>
  </si>
  <si>
    <t xml:space="preserve">Melcerová Oľga </t>
  </si>
  <si>
    <r>
      <rPr>
        <b/>
        <sz val="12"/>
        <color indexed="8"/>
        <rFont val="Times New Roman"/>
        <family val="1"/>
        <charset val="238"/>
      </rPr>
      <t xml:space="preserve">Super SubUrbia </t>
    </r>
    <r>
      <rPr>
        <sz val="12"/>
        <color indexed="8"/>
        <rFont val="Times New Roman"/>
        <family val="1"/>
        <charset val="238"/>
      </rPr>
      <t>- Nápady pre Čiernu Vodu - výstava urbanistických štúdií - kurátorský projekt</t>
    </r>
  </si>
  <si>
    <t>Centrum Monar, Chorvátsky Grob - Čierna Voda</t>
  </si>
  <si>
    <t>17.-30.6.2014</t>
  </si>
  <si>
    <r>
      <rPr>
        <b/>
        <sz val="12"/>
        <color indexed="8"/>
        <rFont val="Times New Roman"/>
        <family val="1"/>
        <charset val="238"/>
      </rPr>
      <t xml:space="preserve">Aupark Tower </t>
    </r>
    <r>
      <rPr>
        <sz val="12"/>
        <color indexed="8"/>
        <rFont val="Times New Roman"/>
        <family val="1"/>
        <charset val="238"/>
      </rPr>
      <t xml:space="preserve">- vizuálna identita: dizajn manuál, katalóg, webstránka </t>
    </r>
  </si>
  <si>
    <t>Aupark Tower s.r.o. Bratislava</t>
  </si>
  <si>
    <r>
      <rPr>
        <b/>
        <sz val="12"/>
        <color indexed="8"/>
        <rFont val="Times New Roman"/>
        <family val="1"/>
        <charset val="238"/>
      </rPr>
      <t xml:space="preserve">ForDom </t>
    </r>
    <r>
      <rPr>
        <sz val="12"/>
        <color indexed="8"/>
        <rFont val="Times New Roman"/>
        <family val="1"/>
        <charset val="238"/>
      </rPr>
      <t>- vytvorenie korporatívnej a vizuálnej komunikácie, stavebnej spol.: zakladač, vizitka, hlavič.papier,katalóg, webstránka</t>
    </r>
  </si>
  <si>
    <t>ForDom s.r.o., Zvolen</t>
  </si>
  <si>
    <r>
      <rPr>
        <b/>
        <sz val="12"/>
        <color indexed="8"/>
        <rFont val="Times New Roman"/>
        <family val="1"/>
        <charset val="238"/>
      </rPr>
      <t>BBC 5 orientačný systém</t>
    </r>
    <r>
      <rPr>
        <sz val="12"/>
        <color indexed="8"/>
        <rFont val="Times New Roman"/>
        <family val="1"/>
        <charset val="238"/>
      </rPr>
      <t xml:space="preserve"> - Orientačný systém pre administratívnu budovu BBC 5</t>
    </r>
  </si>
  <si>
    <t xml:space="preserve">BBC Five ABC, a.s., Bratislava </t>
  </si>
  <si>
    <r>
      <rPr>
        <b/>
        <sz val="12"/>
        <color indexed="8"/>
        <rFont val="Times New Roman"/>
        <family val="1"/>
        <charset val="238"/>
      </rPr>
      <t>Finvia Group</t>
    </r>
    <r>
      <rPr>
        <sz val="12"/>
        <color indexed="8"/>
        <rFont val="Times New Roman"/>
        <family val="1"/>
        <charset val="238"/>
      </rPr>
      <t xml:space="preserve"> - vytvorenie korporatívnej a vizuálnej komunikácie finančnej spol.: zakladač, vizitka, hlavič.papier,katalóg, webstránka</t>
    </r>
  </si>
  <si>
    <t>Finvia Group s.r.o., Bratislava</t>
  </si>
  <si>
    <r>
      <rPr>
        <b/>
        <sz val="12"/>
        <color indexed="8"/>
        <rFont val="Times New Roman"/>
        <family val="1"/>
        <charset val="238"/>
      </rPr>
      <t xml:space="preserve">nuo </t>
    </r>
    <r>
      <rPr>
        <sz val="12"/>
        <color indexed="8"/>
        <rFont val="Times New Roman"/>
        <family val="1"/>
        <charset val="238"/>
      </rPr>
      <t>- vizuálna identita triplay služby, návrhu názvu služby, logo, dizajn manuál, leták, bilbord, inzercia, rollup, tričká</t>
    </r>
  </si>
  <si>
    <t>ARTOS, a.s., Liptovský Mikuláš</t>
  </si>
  <si>
    <t>Rodinný dom v Bratislave pri Dynamitke</t>
  </si>
  <si>
    <t>Rekreačná chata, Hadia cesta, Bratislava-Devín</t>
  </si>
  <si>
    <t>Rekonštrukcia a nadstavba rekreačnej chaty Svätý Jur</t>
  </si>
  <si>
    <t xml:space="preserve"> september2014</t>
  </si>
  <si>
    <t>Rodinný dom, Na križovatkách Bratislava-Trnávka / realizácia</t>
  </si>
  <si>
    <t>Puškár Branislav</t>
  </si>
  <si>
    <t>Rodinný dom vo svahu projekt pre stavebné povolenie</t>
  </si>
  <si>
    <t>apríl 2014</t>
  </si>
  <si>
    <t>Salcer Igor</t>
  </si>
  <si>
    <r>
      <rPr>
        <b/>
        <sz val="12"/>
        <color indexed="8"/>
        <rFont val="Times New Roman"/>
        <family val="1"/>
        <charset val="238"/>
      </rPr>
      <t>Rekonštrukcia dvojdomu na Kolibe</t>
    </r>
    <r>
      <rPr>
        <sz val="12"/>
        <color indexed="8"/>
        <rFont val="Times New Roman"/>
        <family val="1"/>
        <charset val="238"/>
      </rPr>
      <t xml:space="preserve"> - štúdia a projekt pre stavebné povolenie</t>
    </r>
  </si>
  <si>
    <t xml:space="preserve">Salcer Igor </t>
  </si>
  <si>
    <r>
      <rPr>
        <b/>
        <sz val="12"/>
        <color indexed="8"/>
        <rFont val="Times New Roman"/>
        <family val="1"/>
        <charset val="238"/>
      </rPr>
      <t>Rodinný dom-Čierna Voda</t>
    </r>
    <r>
      <rPr>
        <sz val="12"/>
        <color indexed="8"/>
        <rFont val="Times New Roman"/>
        <family val="1"/>
        <charset val="238"/>
      </rPr>
      <t xml:space="preserve"> - štúdia a projekt pre stavebné povolenie</t>
    </r>
  </si>
  <si>
    <t xml:space="preserve">Smatanová Katarína </t>
  </si>
  <si>
    <t xml:space="preserve">Šíp Lukáš </t>
  </si>
  <si>
    <t xml:space="preserve">Varga Tibor   </t>
  </si>
  <si>
    <t xml:space="preserve">Rodinný dom v Rusovciach - projekt pre stavebné povolenie </t>
  </si>
  <si>
    <t>máj - september2014</t>
  </si>
  <si>
    <t xml:space="preserve">Vráblová Edita </t>
  </si>
  <si>
    <t>Winková Nikola</t>
  </si>
  <si>
    <t>XXV</t>
  </si>
  <si>
    <r>
      <t xml:space="preserve">Grafický dizajn knihy: </t>
    </r>
    <r>
      <rPr>
        <b/>
        <sz val="12"/>
        <color indexed="8"/>
        <rFont val="Times New Roman"/>
        <family val="1"/>
        <charset val="238"/>
      </rPr>
      <t xml:space="preserve">Vybudovanie základne pre interdisciplinárny transfer výsledkov výskumu architektonického dedičstva </t>
    </r>
  </si>
  <si>
    <t>Nakladateľstvo STU</t>
  </si>
  <si>
    <r>
      <rPr>
        <b/>
        <sz val="12"/>
        <color indexed="8"/>
        <rFont val="Times New Roman"/>
        <family val="1"/>
        <charset val="238"/>
      </rPr>
      <t>Rekreačný dom MAX - Vojkanské jazero</t>
    </r>
    <r>
      <rPr>
        <sz val="12"/>
        <color indexed="8"/>
        <rFont val="Times New Roman"/>
        <family val="1"/>
        <charset val="238"/>
      </rPr>
      <t xml:space="preserve"> - realizácia</t>
    </r>
  </si>
  <si>
    <t>Rekreačný dom, Šulianske jazero</t>
  </si>
  <si>
    <r>
      <rPr>
        <b/>
        <sz val="12"/>
        <color indexed="8"/>
        <rFont val="Times New Roman"/>
        <family val="1"/>
        <charset val="238"/>
      </rPr>
      <t>Profihypotéka</t>
    </r>
    <r>
      <rPr>
        <sz val="12"/>
        <color indexed="8"/>
        <rFont val="Times New Roman"/>
        <family val="1"/>
        <charset val="238"/>
      </rPr>
      <t xml:space="preserve"> - webstránka venovaná ponuke hypotekárnych úverov</t>
    </r>
  </si>
  <si>
    <t>Firma Group s.r.o., Bratislava</t>
  </si>
  <si>
    <r>
      <rPr>
        <b/>
        <sz val="12"/>
        <color indexed="8"/>
        <rFont val="Times New Roman"/>
        <family val="1"/>
        <charset val="238"/>
      </rPr>
      <t xml:space="preserve">Ihrisko 30 x 15 m </t>
    </r>
    <r>
      <rPr>
        <sz val="12"/>
        <color indexed="8"/>
        <rFont val="Times New Roman"/>
        <family val="1"/>
        <charset val="238"/>
      </rPr>
      <t>- multifunkčné sportové ihrisko, verejná stavba pre obec</t>
    </r>
  </si>
  <si>
    <t>Trnavá Hora</t>
  </si>
  <si>
    <t>Počet študentov vysokej školy k 31. 10. 2014, viď textová časť</t>
  </si>
  <si>
    <t>Vývoj počtu študentov (stav k 31.10. daného roka), viď textová časť</t>
  </si>
  <si>
    <t>Počet študentov, ktorí riadne skončili štúdium v akademickom roku 2013/2014, viď textová časť</t>
  </si>
  <si>
    <t>Prijímacie konanie na študijné programy v prvom stupni a v spojenom prvom a druhom stupni v roku 2014, v texte</t>
  </si>
  <si>
    <t>Prijímacie konanie na študijné programy v druhom stupni v roku 2014, viď textová časť</t>
  </si>
  <si>
    <t>Prijímacie konanie na študijné programy v treťom stupni v roku 2014, viď textová časť</t>
  </si>
  <si>
    <t>Počet študentov uhrádzajúcich školné (ak. rok 2013/2014), viď textová časť</t>
  </si>
  <si>
    <t>Podiel riadne skončených štúdií na celkovom počte začatých štúdií v danom akademickom roku k 31.12.2014, v texte</t>
  </si>
  <si>
    <t>Prehľad akademických mobilít - zamestnanci v akademickom roku 2013/2014 a porovnanie s 2012/2013, v texte</t>
  </si>
</sst>
</file>

<file path=xl/styles.xml><?xml version="1.0" encoding="utf-8"?>
<styleSheet xmlns="http://schemas.openxmlformats.org/spreadsheetml/2006/main">
  <numFmts count="1">
    <numFmt numFmtId="164" formatCode="0.0"/>
  </numFmts>
  <fonts count="35">
    <font>
      <sz val="12"/>
      <name val="Times New Roman"/>
      <charset val="238"/>
    </font>
    <font>
      <b/>
      <sz val="12"/>
      <name val="Times New Roman"/>
      <family val="1"/>
      <charset val="238"/>
    </font>
    <font>
      <sz val="8"/>
      <name val="Times New Roman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6"/>
      <name val="Times New Roman"/>
      <family val="1"/>
      <charset val="238"/>
    </font>
    <font>
      <sz val="16"/>
      <name val="Times New Roman"/>
      <family val="1"/>
      <charset val="238"/>
    </font>
    <font>
      <b/>
      <sz val="14"/>
      <name val="Times New Roman"/>
      <family val="1"/>
    </font>
    <font>
      <sz val="11.5"/>
      <name val="Times New Roman"/>
      <family val="1"/>
      <charset val="238"/>
    </font>
    <font>
      <sz val="48"/>
      <name val="Times New Roman"/>
      <family val="1"/>
      <charset val="238"/>
    </font>
    <font>
      <sz val="12"/>
      <name val="Times New Roman"/>
      <charset val="238"/>
    </font>
    <font>
      <b/>
      <sz val="11.5"/>
      <name val="Times New Roman"/>
      <family val="1"/>
      <charset val="238"/>
    </font>
    <font>
      <sz val="8"/>
      <color indexed="81"/>
      <name val="Tahoma"/>
      <charset val="1"/>
    </font>
    <font>
      <b/>
      <sz val="8"/>
      <color indexed="81"/>
      <name val="Tahoma"/>
      <charset val="1"/>
    </font>
    <font>
      <b/>
      <sz val="10"/>
      <name val="Times New Roman"/>
      <family val="1"/>
      <charset val="238"/>
    </font>
    <font>
      <sz val="10"/>
      <name val="Times New Roman"/>
      <family val="1"/>
      <charset val="238"/>
    </font>
    <font>
      <sz val="11"/>
      <color indexed="8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0"/>
      <name val="Arial CE"/>
      <charset val="238"/>
    </font>
    <font>
      <b/>
      <sz val="16"/>
      <name val="Calibri"/>
      <family val="2"/>
      <charset val="238"/>
    </font>
    <font>
      <sz val="11"/>
      <name val="Times New Roman"/>
      <family val="1"/>
      <charset val="238"/>
    </font>
    <font>
      <sz val="36"/>
      <name val="Times New Roman"/>
      <family val="1"/>
      <charset val="238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i/>
      <sz val="12"/>
      <name val="Times New Roman"/>
      <family val="1"/>
      <charset val="238"/>
    </font>
    <font>
      <sz val="12"/>
      <color indexed="8"/>
      <name val="Times New Roman"/>
      <family val="1"/>
      <charset val="238"/>
    </font>
    <font>
      <b/>
      <sz val="12"/>
      <color indexed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indexed="9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9" fontId="13" fillId="0" borderId="0" applyFont="0" applyFill="0" applyBorder="0" applyAlignment="0" applyProtection="0"/>
    <xf numFmtId="0" fontId="21" fillId="0" borderId="0"/>
    <xf numFmtId="0" fontId="23" fillId="0" borderId="0"/>
    <xf numFmtId="0" fontId="23" fillId="0" borderId="0"/>
    <xf numFmtId="0" fontId="23" fillId="0" borderId="0"/>
  </cellStyleXfs>
  <cellXfs count="422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3" xfId="0" applyBorder="1" applyAlignment="1">
      <alignment horizontal="center"/>
    </xf>
    <xf numFmtId="0" fontId="0" fillId="0" borderId="0" xfId="0" applyBorder="1"/>
    <xf numFmtId="0" fontId="5" fillId="0" borderId="0" xfId="0" applyFont="1" applyBorder="1" applyAlignment="1">
      <alignment vertical="top" wrapText="1"/>
    </xf>
    <xf numFmtId="0" fontId="4" fillId="0" borderId="0" xfId="0" applyFont="1" applyBorder="1" applyAlignment="1">
      <alignment vertical="top" wrapText="1"/>
    </xf>
    <xf numFmtId="0" fontId="0" fillId="0" borderId="0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0" xfId="0" applyAlignment="1"/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" xfId="0" applyBorder="1" applyAlignment="1"/>
    <xf numFmtId="0" fontId="6" fillId="0" borderId="1" xfId="0" applyFont="1" applyBorder="1"/>
    <xf numFmtId="0" fontId="0" fillId="0" borderId="0" xfId="0" applyBorder="1" applyAlignment="1"/>
    <xf numFmtId="0" fontId="6" fillId="0" borderId="0" xfId="0" applyFont="1"/>
    <xf numFmtId="0" fontId="0" fillId="0" borderId="0" xfId="0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1" fillId="0" borderId="0" xfId="0" applyFont="1" applyAlignment="1"/>
    <xf numFmtId="0" fontId="10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0" xfId="0" applyAlignment="1">
      <alignment vertical="center"/>
    </xf>
    <xf numFmtId="0" fontId="6" fillId="0" borderId="4" xfId="0" applyFont="1" applyBorder="1"/>
    <xf numFmtId="0" fontId="0" fillId="0" borderId="7" xfId="0" applyBorder="1"/>
    <xf numFmtId="0" fontId="0" fillId="0" borderId="8" xfId="0" applyBorder="1"/>
    <xf numFmtId="0" fontId="9" fillId="0" borderId="0" xfId="0" applyFont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6" fillId="0" borderId="0" xfId="0" applyFont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Border="1"/>
    <xf numFmtId="0" fontId="11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 wrapText="1"/>
    </xf>
    <xf numFmtId="0" fontId="11" fillId="0" borderId="0" xfId="0" applyFont="1" applyBorder="1" applyAlignment="1">
      <alignment horizontal="center"/>
    </xf>
    <xf numFmtId="0" fontId="11" fillId="0" borderId="0" xfId="0" applyFont="1" applyBorder="1"/>
    <xf numFmtId="0" fontId="6" fillId="0" borderId="0" xfId="0" applyFont="1" applyBorder="1"/>
    <xf numFmtId="0" fontId="6" fillId="0" borderId="0" xfId="0" applyFont="1" applyBorder="1" applyAlignment="1">
      <alignment wrapText="1"/>
    </xf>
    <xf numFmtId="0" fontId="0" fillId="0" borderId="0" xfId="0" applyBorder="1" applyAlignment="1">
      <alignment horizontal="center"/>
    </xf>
    <xf numFmtId="0" fontId="8" fillId="0" borderId="0" xfId="0" applyFont="1" applyAlignment="1">
      <alignment horizontal="center" wrapText="1"/>
    </xf>
    <xf numFmtId="0" fontId="0" fillId="0" borderId="9" xfId="0" applyBorder="1" applyAlignment="1">
      <alignment vertical="center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wrapText="1"/>
    </xf>
    <xf numFmtId="0" fontId="0" fillId="0" borderId="0" xfId="0" applyBorder="1" applyAlignment="1">
      <alignment horizontal="center"/>
    </xf>
    <xf numFmtId="0" fontId="0" fillId="0" borderId="1" xfId="0" applyBorder="1" applyAlignment="1">
      <alignment horizontal="center"/>
    </xf>
    <xf numFmtId="0" fontId="6" fillId="0" borderId="0" xfId="0" applyFont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1" xfId="0" applyFill="1" applyBorder="1"/>
    <xf numFmtId="0" fontId="6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1" xfId="0" applyBorder="1"/>
    <xf numFmtId="0" fontId="9" fillId="0" borderId="0" xfId="0" applyFont="1" applyAlignment="1">
      <alignment vertical="center" wrapText="1"/>
    </xf>
    <xf numFmtId="0" fontId="1" fillId="0" borderId="0" xfId="0" applyFont="1" applyBorder="1"/>
    <xf numFmtId="0" fontId="11" fillId="2" borderId="1" xfId="0" applyFont="1" applyFill="1" applyBorder="1"/>
    <xf numFmtId="0" fontId="0" fillId="2" borderId="1" xfId="0" applyFill="1" applyBorder="1"/>
    <xf numFmtId="0" fontId="6" fillId="0" borderId="4" xfId="0" applyFont="1" applyFill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6" fillId="0" borderId="8" xfId="0" applyFont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9" xfId="0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6" fillId="0" borderId="3" xfId="0" applyFont="1" applyBorder="1" applyAlignment="1">
      <alignment horizontal="center"/>
    </xf>
    <xf numFmtId="0" fontId="0" fillId="0" borderId="0" xfId="0" applyFill="1" applyBorder="1"/>
    <xf numFmtId="0" fontId="0" fillId="0" borderId="0" xfId="0" applyFill="1" applyBorder="1" applyAlignment="1"/>
    <xf numFmtId="0" fontId="0" fillId="0" borderId="0" xfId="0" applyFill="1"/>
    <xf numFmtId="0" fontId="6" fillId="0" borderId="1" xfId="0" applyFont="1" applyFill="1" applyBorder="1"/>
    <xf numFmtId="0" fontId="0" fillId="0" borderId="7" xfId="0" applyFill="1" applyBorder="1"/>
    <xf numFmtId="0" fontId="6" fillId="0" borderId="4" xfId="0" applyFont="1" applyFill="1" applyBorder="1"/>
    <xf numFmtId="0" fontId="0" fillId="0" borderId="8" xfId="0" applyFill="1" applyBorder="1"/>
    <xf numFmtId="0" fontId="6" fillId="0" borderId="0" xfId="0" applyFont="1" applyFill="1" applyBorder="1"/>
    <xf numFmtId="0" fontId="0" fillId="0" borderId="0" xfId="0" applyFill="1" applyAlignment="1">
      <alignment wrapText="1"/>
    </xf>
    <xf numFmtId="0" fontId="0" fillId="0" borderId="1" xfId="0" applyFill="1" applyBorder="1" applyAlignment="1">
      <alignment wrapText="1"/>
    </xf>
    <xf numFmtId="0" fontId="1" fillId="0" borderId="5" xfId="0" applyFont="1" applyFill="1" applyBorder="1"/>
    <xf numFmtId="0" fontId="0" fillId="0" borderId="2" xfId="0" applyFill="1" applyBorder="1" applyAlignment="1">
      <alignment wrapText="1"/>
    </xf>
    <xf numFmtId="0" fontId="0" fillId="0" borderId="4" xfId="0" applyFill="1" applyBorder="1" applyAlignment="1">
      <alignment horizontal="center" wrapText="1"/>
    </xf>
    <xf numFmtId="0" fontId="3" fillId="0" borderId="0" xfId="0" applyFont="1" applyFill="1" applyAlignment="1">
      <alignment horizontal="center"/>
    </xf>
    <xf numFmtId="0" fontId="1" fillId="0" borderId="0" xfId="0" applyFont="1" applyFill="1" applyBorder="1"/>
    <xf numFmtId="0" fontId="0" fillId="0" borderId="4" xfId="0" applyFill="1" applyBorder="1"/>
    <xf numFmtId="0" fontId="6" fillId="2" borderId="1" xfId="0" applyFont="1" applyFill="1" applyBorder="1"/>
    <xf numFmtId="0" fontId="6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0" fillId="0" borderId="4" xfId="0" applyBorder="1"/>
    <xf numFmtId="0" fontId="6" fillId="0" borderId="14" xfId="0" applyFont="1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 wrapText="1"/>
    </xf>
    <xf numFmtId="0" fontId="6" fillId="0" borderId="16" xfId="0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4" xfId="0" applyFont="1" applyBorder="1"/>
    <xf numFmtId="0" fontId="11" fillId="0" borderId="15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/>
    </xf>
    <xf numFmtId="0" fontId="11" fillId="0" borderId="15" xfId="0" applyFont="1" applyFill="1" applyBorder="1" applyAlignment="1">
      <alignment horizontal="center" vertical="center" wrapText="1"/>
    </xf>
    <xf numFmtId="0" fontId="11" fillId="0" borderId="16" xfId="0" applyFont="1" applyFill="1" applyBorder="1" applyAlignment="1">
      <alignment horizontal="center" vertical="center" wrapText="1"/>
    </xf>
    <xf numFmtId="0" fontId="0" fillId="2" borderId="4" xfId="0" applyFill="1" applyBorder="1"/>
    <xf numFmtId="0" fontId="0" fillId="0" borderId="14" xfId="0" applyBorder="1" applyAlignment="1">
      <alignment horizontal="center" wrapText="1"/>
    </xf>
    <xf numFmtId="0" fontId="0" fillId="0" borderId="15" xfId="0" applyBorder="1" applyAlignment="1">
      <alignment horizontal="center" wrapText="1"/>
    </xf>
    <xf numFmtId="0" fontId="0" fillId="0" borderId="15" xfId="0" applyBorder="1" applyAlignment="1">
      <alignment horizontal="center"/>
    </xf>
    <xf numFmtId="0" fontId="6" fillId="0" borderId="15" xfId="0" applyFont="1" applyBorder="1" applyAlignment="1">
      <alignment horizontal="center" wrapText="1"/>
    </xf>
    <xf numFmtId="0" fontId="6" fillId="0" borderId="16" xfId="0" applyFont="1" applyBorder="1" applyAlignment="1">
      <alignment horizont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16" xfId="0" applyFont="1" applyBorder="1" applyAlignment="1">
      <alignment horizontal="center" vertical="center" wrapText="1"/>
    </xf>
    <xf numFmtId="0" fontId="0" fillId="0" borderId="23" xfId="0" applyBorder="1" applyAlignment="1">
      <alignment vertical="center"/>
    </xf>
    <xf numFmtId="0" fontId="0" fillId="0" borderId="13" xfId="0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wrapText="1"/>
    </xf>
    <xf numFmtId="0" fontId="0" fillId="0" borderId="32" xfId="0" applyBorder="1" applyAlignment="1">
      <alignment horizontal="center" vertical="center" wrapText="1"/>
    </xf>
    <xf numFmtId="0" fontId="0" fillId="0" borderId="4" xfId="0" applyBorder="1" applyAlignment="1"/>
    <xf numFmtId="0" fontId="0" fillId="0" borderId="14" xfId="0" applyBorder="1"/>
    <xf numFmtId="0" fontId="6" fillId="0" borderId="14" xfId="0" applyFont="1" applyBorder="1" applyAlignment="1">
      <alignment horizontal="center" vertical="center"/>
    </xf>
    <xf numFmtId="0" fontId="6" fillId="0" borderId="14" xfId="0" applyFont="1" applyBorder="1"/>
    <xf numFmtId="0" fontId="6" fillId="0" borderId="16" xfId="0" applyFont="1" applyBorder="1"/>
    <xf numFmtId="0" fontId="0" fillId="0" borderId="14" xfId="0" applyFill="1" applyBorder="1"/>
    <xf numFmtId="0" fontId="6" fillId="0" borderId="14" xfId="0" applyFont="1" applyFill="1" applyBorder="1"/>
    <xf numFmtId="0" fontId="6" fillId="0" borderId="16" xfId="0" applyFont="1" applyFill="1" applyBorder="1"/>
    <xf numFmtId="0" fontId="0" fillId="0" borderId="33" xfId="0" applyBorder="1"/>
    <xf numFmtId="0" fontId="0" fillId="0" borderId="4" xfId="0" applyFill="1" applyBorder="1" applyAlignment="1">
      <alignment wrapText="1"/>
    </xf>
    <xf numFmtId="0" fontId="0" fillId="0" borderId="13" xfId="0" applyFill="1" applyBorder="1" applyAlignment="1">
      <alignment horizontal="center" vertical="center" wrapText="1"/>
    </xf>
    <xf numFmtId="0" fontId="0" fillId="0" borderId="32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33" xfId="0" applyFill="1" applyBorder="1" applyAlignment="1">
      <alignment horizontal="center" wrapText="1"/>
    </xf>
    <xf numFmtId="0" fontId="0" fillId="0" borderId="33" xfId="0" applyBorder="1" applyAlignment="1">
      <alignment horizont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/>
    </xf>
    <xf numFmtId="0" fontId="0" fillId="0" borderId="16" xfId="0" applyBorder="1" applyAlignment="1">
      <alignment horizontal="center"/>
    </xf>
    <xf numFmtId="0" fontId="1" fillId="0" borderId="0" xfId="0" applyFont="1"/>
    <xf numFmtId="0" fontId="1" fillId="0" borderId="3" xfId="0" applyFont="1" applyBorder="1" applyAlignment="1">
      <alignment horizontal="left"/>
    </xf>
    <xf numFmtId="0" fontId="6" fillId="0" borderId="14" xfId="0" applyFont="1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 wrapText="1"/>
    </xf>
    <xf numFmtId="0" fontId="0" fillId="0" borderId="15" xfId="0" applyFill="1" applyBorder="1" applyAlignment="1">
      <alignment horizontal="center" vertical="center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/>
    </xf>
    <xf numFmtId="0" fontId="6" fillId="0" borderId="16" xfId="0" applyFont="1" applyBorder="1" applyAlignment="1">
      <alignment horizontal="center"/>
    </xf>
    <xf numFmtId="0" fontId="1" fillId="0" borderId="0" xfId="0" applyFont="1" applyAlignment="1">
      <alignment horizontal="left" vertical="center" wrapText="1"/>
    </xf>
    <xf numFmtId="0" fontId="6" fillId="0" borderId="14" xfId="0" applyFont="1" applyBorder="1" applyAlignment="1">
      <alignment horizontal="center" wrapText="1"/>
    </xf>
    <xf numFmtId="0" fontId="6" fillId="0" borderId="15" xfId="0" applyFont="1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164" fontId="11" fillId="2" borderId="4" xfId="0" applyNumberFormat="1" applyFont="1" applyFill="1" applyBorder="1"/>
    <xf numFmtId="164" fontId="11" fillId="2" borderId="1" xfId="0" applyNumberFormat="1" applyFont="1" applyFill="1" applyBorder="1"/>
    <xf numFmtId="164" fontId="0" fillId="2" borderId="4" xfId="0" applyNumberFormat="1" applyFill="1" applyBorder="1"/>
    <xf numFmtId="164" fontId="0" fillId="2" borderId="1" xfId="0" applyNumberFormat="1" applyFill="1" applyBorder="1"/>
    <xf numFmtId="0" fontId="6" fillId="2" borderId="3" xfId="0" applyFont="1" applyFill="1" applyBorder="1"/>
    <xf numFmtId="0" fontId="0" fillId="2" borderId="3" xfId="0" applyFill="1" applyBorder="1" applyAlignment="1">
      <alignment horizontal="center"/>
    </xf>
    <xf numFmtId="0" fontId="0" fillId="2" borderId="3" xfId="0" applyFill="1" applyBorder="1"/>
    <xf numFmtId="0" fontId="6" fillId="2" borderId="1" xfId="0" applyFont="1" applyFill="1" applyBorder="1" applyAlignment="1">
      <alignment wrapText="1"/>
    </xf>
    <xf numFmtId="164" fontId="0" fillId="0" borderId="4" xfId="0" applyNumberFormat="1" applyBorder="1"/>
    <xf numFmtId="164" fontId="0" fillId="0" borderId="4" xfId="0" applyNumberFormat="1" applyFill="1" applyBorder="1"/>
    <xf numFmtId="164" fontId="0" fillId="0" borderId="1" xfId="0" applyNumberFormat="1" applyBorder="1"/>
    <xf numFmtId="0" fontId="0" fillId="2" borderId="1" xfId="0" applyFill="1" applyBorder="1" applyAlignment="1"/>
    <xf numFmtId="0" fontId="6" fillId="2" borderId="1" xfId="0" applyFont="1" applyFill="1" applyBorder="1" applyAlignment="1"/>
    <xf numFmtId="164" fontId="0" fillId="2" borderId="1" xfId="0" applyNumberFormat="1" applyFill="1" applyBorder="1" applyAlignment="1"/>
    <xf numFmtId="164" fontId="0" fillId="0" borderId="1" xfId="0" applyNumberFormat="1" applyFill="1" applyBorder="1" applyAlignment="1"/>
    <xf numFmtId="0" fontId="0" fillId="2" borderId="1" xfId="1" applyNumberFormat="1" applyFont="1" applyFill="1" applyBorder="1"/>
    <xf numFmtId="0" fontId="6" fillId="2" borderId="4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0" fillId="2" borderId="4" xfId="0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164" fontId="0" fillId="2" borderId="1" xfId="1" applyNumberFormat="1" applyFont="1" applyFill="1" applyBorder="1"/>
    <xf numFmtId="0" fontId="6" fillId="0" borderId="0" xfId="0" applyFont="1" applyFill="1"/>
    <xf numFmtId="0" fontId="0" fillId="0" borderId="17" xfId="0" applyBorder="1" applyAlignment="1">
      <alignment horizontal="center"/>
    </xf>
    <xf numFmtId="0" fontId="0" fillId="0" borderId="36" xfId="0" applyBorder="1"/>
    <xf numFmtId="0" fontId="6" fillId="0" borderId="36" xfId="0" applyFont="1" applyBorder="1" applyAlignment="1">
      <alignment horizontal="center"/>
    </xf>
    <xf numFmtId="0" fontId="0" fillId="0" borderId="3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3" xfId="0" applyBorder="1" applyAlignment="1">
      <alignment horizontal="center" vertical="center" wrapText="1"/>
    </xf>
    <xf numFmtId="0" fontId="0" fillId="0" borderId="17" xfId="0" applyBorder="1"/>
    <xf numFmtId="0" fontId="17" fillId="0" borderId="14" xfId="0" applyFont="1" applyFill="1" applyBorder="1" applyAlignment="1">
      <alignment horizontal="center" vertical="center" wrapText="1"/>
    </xf>
    <xf numFmtId="0" fontId="17" fillId="0" borderId="15" xfId="0" applyFont="1" applyFill="1" applyBorder="1" applyAlignment="1">
      <alignment horizontal="center" vertical="center" wrapText="1"/>
    </xf>
    <xf numFmtId="0" fontId="17" fillId="0" borderId="16" xfId="0" applyFont="1" applyFill="1" applyBorder="1" applyAlignment="1">
      <alignment horizontal="center" vertical="center" wrapText="1"/>
    </xf>
    <xf numFmtId="0" fontId="18" fillId="0" borderId="0" xfId="0" applyFont="1" applyFill="1"/>
    <xf numFmtId="0" fontId="18" fillId="0" borderId="0" xfId="0" applyFont="1"/>
    <xf numFmtId="0" fontId="0" fillId="0" borderId="0" xfId="0" applyAlignment="1">
      <alignment vertical="top"/>
    </xf>
    <xf numFmtId="0" fontId="19" fillId="0" borderId="0" xfId="0" applyFont="1" applyAlignment="1">
      <alignment vertical="top"/>
    </xf>
    <xf numFmtId="0" fontId="20" fillId="0" borderId="0" xfId="0" applyFont="1" applyAlignment="1">
      <alignment vertical="top"/>
    </xf>
    <xf numFmtId="0" fontId="19" fillId="0" borderId="0" xfId="0" applyFont="1"/>
    <xf numFmtId="0" fontId="19" fillId="0" borderId="0" xfId="0" applyFont="1" applyAlignment="1">
      <alignment vertical="top" wrapText="1"/>
    </xf>
    <xf numFmtId="3" fontId="20" fillId="0" borderId="0" xfId="0" applyNumberFormat="1" applyFont="1" applyFill="1" applyBorder="1" applyAlignment="1">
      <alignment vertical="top" wrapText="1"/>
    </xf>
    <xf numFmtId="0" fontId="19" fillId="0" borderId="0" xfId="0" applyFont="1" applyBorder="1" applyAlignment="1">
      <alignment vertical="top"/>
    </xf>
    <xf numFmtId="3" fontId="20" fillId="0" borderId="0" xfId="2" applyNumberFormat="1" applyFont="1" applyFill="1" applyBorder="1" applyAlignment="1">
      <alignment vertical="top" wrapText="1"/>
    </xf>
    <xf numFmtId="3" fontId="22" fillId="0" borderId="0" xfId="2" applyNumberFormat="1" applyFont="1" applyFill="1" applyBorder="1" applyAlignment="1">
      <alignment vertical="center" wrapText="1"/>
    </xf>
    <xf numFmtId="3" fontId="20" fillId="0" borderId="0" xfId="2" applyNumberFormat="1" applyFont="1" applyBorder="1" applyAlignment="1">
      <alignment vertical="top" wrapText="1"/>
    </xf>
    <xf numFmtId="3" fontId="20" fillId="0" borderId="0" xfId="2" applyNumberFormat="1" applyFont="1" applyBorder="1" applyAlignment="1">
      <alignment vertical="center" wrapText="1"/>
    </xf>
    <xf numFmtId="3" fontId="20" fillId="0" borderId="0" xfId="3" applyNumberFormat="1" applyFont="1" applyFill="1" applyBorder="1" applyAlignment="1">
      <alignment vertical="center" wrapText="1"/>
    </xf>
    <xf numFmtId="3" fontId="20" fillId="0" borderId="0" xfId="4" applyNumberFormat="1" applyFont="1" applyFill="1" applyBorder="1" applyAlignment="1">
      <alignment vertical="center" wrapText="1"/>
    </xf>
    <xf numFmtId="3" fontId="20" fillId="0" borderId="0" xfId="5" applyNumberFormat="1" applyFont="1" applyFill="1" applyBorder="1" applyAlignment="1">
      <alignment vertical="center" wrapText="1"/>
    </xf>
    <xf numFmtId="0" fontId="19" fillId="0" borderId="0" xfId="0" applyFont="1" applyBorder="1" applyAlignment="1"/>
    <xf numFmtId="0" fontId="8" fillId="0" borderId="0" xfId="0" applyFont="1" applyAlignment="1">
      <alignment vertical="center"/>
    </xf>
    <xf numFmtId="0" fontId="19" fillId="0" borderId="0" xfId="0" applyFont="1" applyBorder="1" applyAlignment="1">
      <alignment vertical="top" wrapText="1"/>
    </xf>
    <xf numFmtId="3" fontId="20" fillId="0" borderId="0" xfId="3" applyNumberFormat="1" applyFont="1" applyFill="1" applyBorder="1" applyAlignment="1">
      <alignment vertical="top" wrapText="1"/>
    </xf>
    <xf numFmtId="3" fontId="20" fillId="0" borderId="0" xfId="4" applyNumberFormat="1" applyFont="1" applyFill="1" applyBorder="1" applyAlignment="1">
      <alignment vertical="top" wrapText="1"/>
    </xf>
    <xf numFmtId="3" fontId="20" fillId="0" borderId="0" xfId="5" applyNumberFormat="1" applyFont="1" applyFill="1" applyBorder="1" applyAlignment="1">
      <alignment vertical="top" wrapText="1"/>
    </xf>
    <xf numFmtId="0" fontId="25" fillId="0" borderId="0" xfId="0" applyFont="1" applyAlignment="1">
      <alignment vertical="top"/>
    </xf>
    <xf numFmtId="0" fontId="26" fillId="0" borderId="0" xfId="0" applyFont="1" applyAlignment="1">
      <alignment horizontal="left" vertical="center"/>
    </xf>
    <xf numFmtId="0" fontId="26" fillId="0" borderId="0" xfId="0" applyFont="1" applyAlignment="1">
      <alignment vertical="top"/>
    </xf>
    <xf numFmtId="0" fontId="0" fillId="0" borderId="0" xfId="0" applyAlignment="1">
      <alignment vertical="center" wrapText="1"/>
    </xf>
    <xf numFmtId="0" fontId="0" fillId="0" borderId="0" xfId="0" applyAlignment="1">
      <alignment horizontal="right"/>
    </xf>
    <xf numFmtId="0" fontId="6" fillId="0" borderId="1" xfId="0" applyFont="1" applyBorder="1" applyAlignment="1">
      <alignment wrapText="1"/>
    </xf>
    <xf numFmtId="0" fontId="0" fillId="0" borderId="1" xfId="0" applyBorder="1" applyAlignment="1">
      <alignment horizontal="right"/>
    </xf>
    <xf numFmtId="0" fontId="0" fillId="0" borderId="1" xfId="0" applyBorder="1" applyAlignment="1">
      <alignment wrapText="1"/>
    </xf>
    <xf numFmtId="0" fontId="6" fillId="3" borderId="4" xfId="0" applyFont="1" applyFill="1" applyBorder="1"/>
    <xf numFmtId="3" fontId="0" fillId="0" borderId="1" xfId="0" applyNumberFormat="1" applyBorder="1"/>
    <xf numFmtId="0" fontId="6" fillId="0" borderId="1" xfId="0" applyFont="1" applyBorder="1" applyAlignment="1">
      <alignment horizontal="right"/>
    </xf>
    <xf numFmtId="0" fontId="0" fillId="3" borderId="1" xfId="0" applyFill="1" applyBorder="1"/>
    <xf numFmtId="3" fontId="6" fillId="3" borderId="1" xfId="0" applyNumberFormat="1" applyFont="1" applyFill="1" applyBorder="1"/>
    <xf numFmtId="0" fontId="0" fillId="3" borderId="1" xfId="0" applyFill="1" applyBorder="1" applyAlignment="1">
      <alignment horizontal="right"/>
    </xf>
    <xf numFmtId="0" fontId="0" fillId="3" borderId="1" xfId="0" applyFill="1" applyBorder="1" applyAlignment="1">
      <alignment wrapText="1"/>
    </xf>
    <xf numFmtId="0" fontId="0" fillId="3" borderId="1" xfId="0" applyFill="1" applyBorder="1" applyAlignment="1">
      <alignment horizontal="center"/>
    </xf>
    <xf numFmtId="3" fontId="0" fillId="3" borderId="1" xfId="0" applyNumberFormat="1" applyFill="1" applyBorder="1"/>
    <xf numFmtId="0" fontId="6" fillId="3" borderId="1" xfId="0" applyFont="1" applyFill="1" applyBorder="1"/>
    <xf numFmtId="0" fontId="6" fillId="3" borderId="1" xfId="0" applyFont="1" applyFill="1" applyBorder="1" applyAlignment="1">
      <alignment wrapText="1"/>
    </xf>
    <xf numFmtId="0" fontId="6" fillId="3" borderId="1" xfId="0" applyFont="1" applyFill="1" applyBorder="1" applyAlignment="1">
      <alignment horizontal="center"/>
    </xf>
    <xf numFmtId="0" fontId="6" fillId="3" borderId="1" xfId="0" applyFont="1" applyFill="1" applyBorder="1" applyAlignment="1">
      <alignment horizontal="right"/>
    </xf>
    <xf numFmtId="0" fontId="0" fillId="3" borderId="1" xfId="0" applyFill="1" applyBorder="1" applyAlignment="1">
      <alignment horizontal="center" wrapText="1"/>
    </xf>
    <xf numFmtId="0" fontId="6" fillId="3" borderId="1" xfId="0" applyFont="1" applyFill="1" applyBorder="1" applyAlignment="1">
      <alignment horizontal="left" vertical="center" wrapText="1"/>
    </xf>
    <xf numFmtId="0" fontId="0" fillId="3" borderId="1" xfId="0" applyFill="1" applyBorder="1" applyAlignment="1">
      <alignment horizontal="left" wrapText="1"/>
    </xf>
    <xf numFmtId="4" fontId="0" fillId="3" borderId="1" xfId="0" applyNumberFormat="1" applyFill="1" applyBorder="1"/>
    <xf numFmtId="0" fontId="0" fillId="3" borderId="4" xfId="0" applyFill="1" applyBorder="1" applyAlignment="1">
      <alignment horizontal="center"/>
    </xf>
    <xf numFmtId="0" fontId="0" fillId="3" borderId="4" xfId="0" applyFill="1" applyBorder="1"/>
    <xf numFmtId="0" fontId="0" fillId="3" borderId="1" xfId="0" applyFill="1" applyBorder="1" applyAlignment="1">
      <alignment horizontal="left" vertical="top" wrapText="1"/>
    </xf>
    <xf numFmtId="0" fontId="6" fillId="3" borderId="4" xfId="0" applyFont="1" applyFill="1" applyBorder="1" applyAlignment="1">
      <alignment horizontal="right"/>
    </xf>
    <xf numFmtId="0" fontId="6" fillId="3" borderId="4" xfId="0" applyFont="1" applyFill="1" applyBorder="1" applyAlignment="1">
      <alignment wrapText="1"/>
    </xf>
    <xf numFmtId="0" fontId="17" fillId="3" borderId="16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center" vertical="center" wrapText="1"/>
    </xf>
    <xf numFmtId="0" fontId="17" fillId="3" borderId="15" xfId="0" applyFont="1" applyFill="1" applyBorder="1" applyAlignment="1">
      <alignment horizontal="right" vertical="center" wrapText="1"/>
    </xf>
    <xf numFmtId="0" fontId="17" fillId="3" borderId="14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/>
    <xf numFmtId="3" fontId="6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15" fontId="6" fillId="0" borderId="1" xfId="0" applyNumberFormat="1" applyFont="1" applyFill="1" applyBorder="1"/>
    <xf numFmtId="3" fontId="1" fillId="0" borderId="1" xfId="0" applyNumberFormat="1" applyFont="1" applyFill="1" applyBorder="1"/>
    <xf numFmtId="2" fontId="6" fillId="2" borderId="4" xfId="0" applyNumberFormat="1" applyFont="1" applyFill="1" applyBorder="1" applyAlignment="1">
      <alignment horizontal="center" vertical="center" wrapText="1"/>
    </xf>
    <xf numFmtId="2" fontId="6" fillId="0" borderId="4" xfId="0" applyNumberFormat="1" applyFont="1" applyBorder="1" applyAlignment="1">
      <alignment horizontal="center" vertical="center" wrapText="1"/>
    </xf>
    <xf numFmtId="2" fontId="0" fillId="2" borderId="1" xfId="0" applyNumberFormat="1" applyFill="1" applyBorder="1"/>
    <xf numFmtId="14" fontId="0" fillId="0" borderId="4" xfId="0" applyNumberFormat="1" applyFill="1" applyBorder="1"/>
    <xf numFmtId="0" fontId="0" fillId="0" borderId="4" xfId="0" applyFill="1" applyBorder="1" applyAlignment="1">
      <alignment horizontal="right"/>
    </xf>
    <xf numFmtId="14" fontId="0" fillId="0" borderId="1" xfId="0" applyNumberFormat="1" applyFill="1" applyBorder="1"/>
    <xf numFmtId="0" fontId="0" fillId="0" borderId="1" xfId="0" applyFill="1" applyBorder="1" applyAlignment="1">
      <alignment horizontal="right"/>
    </xf>
    <xf numFmtId="0" fontId="0" fillId="0" borderId="5" xfId="0" applyFill="1" applyBorder="1"/>
    <xf numFmtId="14" fontId="0" fillId="0" borderId="9" xfId="0" applyNumberFormat="1" applyFill="1" applyBorder="1"/>
    <xf numFmtId="0" fontId="6" fillId="0" borderId="27" xfId="0" applyFont="1" applyFill="1" applyBorder="1" applyAlignment="1">
      <alignment horizontal="center" vertical="center"/>
    </xf>
    <xf numFmtId="0" fontId="0" fillId="0" borderId="28" xfId="0" applyFill="1" applyBorder="1"/>
    <xf numFmtId="0" fontId="6" fillId="0" borderId="29" xfId="0" applyFont="1" applyFill="1" applyBorder="1" applyAlignment="1">
      <alignment wrapText="1"/>
    </xf>
    <xf numFmtId="14" fontId="0" fillId="0" borderId="4" xfId="0" applyNumberFormat="1" applyBorder="1"/>
    <xf numFmtId="0" fontId="6" fillId="0" borderId="4" xfId="0" applyFont="1" applyBorder="1" applyAlignment="1">
      <alignment wrapText="1"/>
    </xf>
    <xf numFmtId="16" fontId="0" fillId="0" borderId="4" xfId="0" applyNumberFormat="1" applyBorder="1" applyAlignment="1">
      <alignment wrapText="1"/>
    </xf>
    <xf numFmtId="0" fontId="23" fillId="0" borderId="38" xfId="0" applyFont="1" applyBorder="1" applyAlignment="1">
      <alignment horizontal="center" vertical="center" wrapText="1"/>
    </xf>
    <xf numFmtId="0" fontId="23" fillId="0" borderId="39" xfId="0" applyFont="1" applyBorder="1" applyAlignment="1">
      <alignment horizontal="center" vertical="center" wrapText="1"/>
    </xf>
    <xf numFmtId="16" fontId="23" fillId="0" borderId="39" xfId="0" applyNumberFormat="1" applyFont="1" applyBorder="1" applyAlignment="1">
      <alignment horizontal="center" vertical="center" wrapText="1"/>
    </xf>
    <xf numFmtId="17" fontId="23" fillId="0" borderId="39" xfId="0" applyNumberFormat="1" applyFont="1" applyBorder="1" applyAlignment="1">
      <alignment horizontal="center" vertical="center" wrapText="1"/>
    </xf>
    <xf numFmtId="17" fontId="23" fillId="0" borderId="40" xfId="0" applyNumberFormat="1" applyFont="1" applyBorder="1" applyAlignment="1">
      <alignment horizontal="center" vertical="center" wrapText="1"/>
    </xf>
    <xf numFmtId="0" fontId="28" fillId="0" borderId="40" xfId="0" applyFont="1" applyBorder="1" applyAlignment="1">
      <alignment horizontal="center" vertical="center" wrapText="1"/>
    </xf>
    <xf numFmtId="0" fontId="0" fillId="3" borderId="15" xfId="0" applyFill="1" applyBorder="1" applyAlignment="1">
      <alignment horizontal="center" vertical="center" wrapText="1"/>
    </xf>
    <xf numFmtId="0" fontId="29" fillId="0" borderId="0" xfId="0" applyFont="1"/>
    <xf numFmtId="0" fontId="30" fillId="0" borderId="0" xfId="0" applyFont="1" applyFill="1" applyBorder="1"/>
    <xf numFmtId="0" fontId="29" fillId="0" borderId="1" xfId="0" applyFont="1" applyFill="1" applyBorder="1"/>
    <xf numFmtId="0" fontId="30" fillId="0" borderId="0" xfId="0" applyFont="1"/>
    <xf numFmtId="0" fontId="27" fillId="4" borderId="0" xfId="0" applyNumberFormat="1" applyFont="1" applyFill="1" applyBorder="1"/>
    <xf numFmtId="0" fontId="30" fillId="0" borderId="0" xfId="0" applyFont="1" applyBorder="1"/>
    <xf numFmtId="0" fontId="1" fillId="0" borderId="1" xfId="0" applyFont="1" applyBorder="1" applyAlignment="1">
      <alignment horizontal="center" vertical="top" wrapText="1"/>
    </xf>
    <xf numFmtId="0" fontId="1" fillId="3" borderId="1" xfId="0" applyFont="1" applyFill="1" applyBorder="1" applyAlignment="1">
      <alignment horizontal="left" vertical="top" wrapText="1"/>
    </xf>
    <xf numFmtId="0" fontId="31" fillId="0" borderId="1" xfId="0" applyFont="1" applyBorder="1" applyAlignment="1">
      <alignment horizontal="left" vertical="top" wrapText="1"/>
    </xf>
    <xf numFmtId="0" fontId="33" fillId="0" borderId="8" xfId="0" applyFont="1" applyBorder="1" applyAlignment="1">
      <alignment horizontal="left" vertical="top" wrapText="1"/>
    </xf>
    <xf numFmtId="49" fontId="31" fillId="0" borderId="1" xfId="0" applyNumberFormat="1" applyFont="1" applyBorder="1" applyAlignment="1">
      <alignment horizontal="left" vertical="top" wrapText="1"/>
    </xf>
    <xf numFmtId="0" fontId="1" fillId="3" borderId="1" xfId="0" applyFont="1" applyFill="1" applyBorder="1" applyAlignment="1">
      <alignment vertical="top" wrapText="1"/>
    </xf>
    <xf numFmtId="0" fontId="6" fillId="0" borderId="1" xfId="0" applyFont="1" applyBorder="1" applyAlignment="1">
      <alignment vertical="top" wrapText="1"/>
    </xf>
    <xf numFmtId="14" fontId="0" fillId="0" borderId="1" xfId="0" applyNumberFormat="1" applyBorder="1" applyAlignment="1">
      <alignment horizontal="left" vertical="top" wrapText="1"/>
    </xf>
    <xf numFmtId="0" fontId="31" fillId="0" borderId="1" xfId="0" applyFont="1" applyBorder="1" applyAlignment="1">
      <alignment vertical="top" wrapText="1"/>
    </xf>
    <xf numFmtId="14" fontId="6" fillId="0" borderId="1" xfId="0" applyNumberFormat="1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center" vertical="top" wrapText="1"/>
    </xf>
    <xf numFmtId="0" fontId="31" fillId="0" borderId="1" xfId="0" applyFont="1" applyFill="1" applyBorder="1" applyAlignment="1">
      <alignment vertical="top" wrapText="1"/>
    </xf>
    <xf numFmtId="49" fontId="31" fillId="0" borderId="1" xfId="0" applyNumberFormat="1" applyFont="1" applyFill="1" applyBorder="1" applyAlignment="1">
      <alignment horizontal="left" vertical="top" wrapText="1"/>
    </xf>
    <xf numFmtId="0" fontId="1" fillId="5" borderId="1" xfId="0" applyFont="1" applyFill="1" applyBorder="1" applyAlignment="1">
      <alignment horizontal="center" vertical="top" wrapText="1"/>
    </xf>
    <xf numFmtId="0" fontId="31" fillId="3" borderId="1" xfId="0" applyFont="1" applyFill="1" applyBorder="1" applyAlignment="1">
      <alignment horizontal="left" vertical="top" wrapText="1"/>
    </xf>
    <xf numFmtId="0" fontId="6" fillId="0" borderId="1" xfId="0" applyFont="1" applyBorder="1" applyAlignment="1">
      <alignment horizontal="left" vertical="top" wrapText="1"/>
    </xf>
    <xf numFmtId="0" fontId="6" fillId="0" borderId="1" xfId="0" applyFont="1" applyFill="1" applyBorder="1" applyAlignment="1">
      <alignment horizontal="left" vertical="top" wrapText="1"/>
    </xf>
    <xf numFmtId="0" fontId="1" fillId="0" borderId="1" xfId="0" applyFont="1" applyBorder="1" applyAlignment="1">
      <alignment vertical="top" wrapText="1"/>
    </xf>
    <xf numFmtId="0" fontId="1" fillId="5" borderId="2" xfId="0" applyFont="1" applyFill="1" applyBorder="1" applyAlignment="1">
      <alignment horizontal="center" vertical="top" wrapText="1"/>
    </xf>
    <xf numFmtId="0" fontId="6" fillId="3" borderId="1" xfId="0" applyFont="1" applyFill="1" applyBorder="1" applyAlignment="1">
      <alignment horizontal="left" vertical="top" wrapText="1"/>
    </xf>
    <xf numFmtId="0" fontId="6" fillId="0" borderId="8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2" xfId="0" applyFont="1" applyFill="1" applyBorder="1" applyAlignment="1">
      <alignment horizontal="center" vertical="top" wrapText="1"/>
    </xf>
    <xf numFmtId="0" fontId="1" fillId="3" borderId="2" xfId="0" applyFont="1" applyFill="1" applyBorder="1" applyAlignment="1">
      <alignment horizontal="center" vertical="top" wrapText="1"/>
    </xf>
    <xf numFmtId="0" fontId="6" fillId="0" borderId="8" xfId="0" applyFont="1" applyBorder="1" applyAlignment="1">
      <alignment horizontal="left" vertical="top" wrapText="1"/>
    </xf>
    <xf numFmtId="49" fontId="6" fillId="0" borderId="1" xfId="0" applyNumberFormat="1" applyFont="1" applyBorder="1" applyAlignment="1">
      <alignment horizontal="left" vertical="top" wrapText="1"/>
    </xf>
    <xf numFmtId="0" fontId="31" fillId="0" borderId="1" xfId="0" applyFont="1" applyFill="1" applyBorder="1" applyAlignment="1">
      <alignment horizontal="left" vertical="top" wrapText="1"/>
    </xf>
    <xf numFmtId="0" fontId="33" fillId="0" borderId="8" xfId="0" applyFont="1" applyFill="1" applyBorder="1" applyAlignment="1">
      <alignment horizontal="left" vertical="top" wrapText="1"/>
    </xf>
    <xf numFmtId="0" fontId="1" fillId="3" borderId="1" xfId="0" applyFont="1" applyFill="1" applyBorder="1" applyAlignment="1">
      <alignment horizontal="center" vertical="top" wrapText="1"/>
    </xf>
    <xf numFmtId="0" fontId="31" fillId="0" borderId="1" xfId="0" applyFont="1" applyBorder="1" applyAlignment="1">
      <alignment horizontal="justify" vertical="top" wrapText="1"/>
    </xf>
    <xf numFmtId="0" fontId="32" fillId="0" borderId="1" xfId="0" applyFont="1" applyBorder="1" applyAlignment="1">
      <alignment vertical="top" wrapText="1"/>
    </xf>
    <xf numFmtId="49" fontId="31" fillId="0" borderId="0" xfId="0" applyNumberFormat="1" applyFont="1" applyBorder="1" applyAlignment="1">
      <alignment horizontal="left" vertical="top" wrapText="1"/>
    </xf>
    <xf numFmtId="0" fontId="33" fillId="5" borderId="8" xfId="0" applyFont="1" applyFill="1" applyBorder="1" applyAlignment="1">
      <alignment horizontal="left" vertical="top" wrapText="1"/>
    </xf>
    <xf numFmtId="49" fontId="31" fillId="5" borderId="1" xfId="0" applyNumberFormat="1" applyFont="1" applyFill="1" applyBorder="1" applyAlignment="1">
      <alignment horizontal="left" vertical="top" wrapText="1"/>
    </xf>
    <xf numFmtId="0" fontId="32" fillId="0" borderId="1" xfId="0" applyFont="1" applyBorder="1" applyAlignment="1">
      <alignment horizontal="left" vertical="top" wrapText="1"/>
    </xf>
    <xf numFmtId="0" fontId="1" fillId="3" borderId="33" xfId="0" applyFont="1" applyFill="1" applyBorder="1" applyAlignment="1">
      <alignment horizontal="center" vertical="top" wrapText="1"/>
    </xf>
    <xf numFmtId="0" fontId="31" fillId="0" borderId="0" xfId="0" applyFont="1" applyBorder="1" applyAlignment="1">
      <alignment vertical="top" wrapText="1"/>
    </xf>
    <xf numFmtId="0" fontId="33" fillId="0" borderId="7" xfId="0" applyFont="1" applyBorder="1" applyAlignment="1">
      <alignment horizontal="left" vertical="top" wrapText="1"/>
    </xf>
    <xf numFmtId="0" fontId="1" fillId="3" borderId="4" xfId="0" applyFont="1" applyFill="1" applyBorder="1" applyAlignment="1">
      <alignment vertical="top" wrapText="1"/>
    </xf>
    <xf numFmtId="0" fontId="1" fillId="3" borderId="4" xfId="0" applyFont="1" applyFill="1" applyBorder="1" applyAlignment="1">
      <alignment horizontal="left" vertical="top" wrapText="1"/>
    </xf>
    <xf numFmtId="0" fontId="32" fillId="0" borderId="1" xfId="0" applyFont="1" applyFill="1" applyBorder="1" applyAlignment="1">
      <alignment horizontal="left" vertical="top" wrapText="1"/>
    </xf>
    <xf numFmtId="0" fontId="33" fillId="0" borderId="7" xfId="0" applyFont="1" applyFill="1" applyBorder="1" applyAlignment="1">
      <alignment horizontal="left" vertical="top" wrapText="1"/>
    </xf>
    <xf numFmtId="0" fontId="32" fillId="3" borderId="1" xfId="0" applyFont="1" applyFill="1" applyBorder="1" applyAlignment="1">
      <alignment horizontal="left" vertical="top" wrapText="1"/>
    </xf>
    <xf numFmtId="0" fontId="34" fillId="3" borderId="4" xfId="0" applyFont="1" applyFill="1" applyBorder="1" applyAlignment="1">
      <alignment horizontal="left" vertical="top" wrapText="1"/>
    </xf>
    <xf numFmtId="0" fontId="1" fillId="3" borderId="41" xfId="0" applyFont="1" applyFill="1" applyBorder="1" applyAlignment="1">
      <alignment horizontal="center" vertical="top" wrapText="1"/>
    </xf>
    <xf numFmtId="0" fontId="32" fillId="0" borderId="1" xfId="0" applyFont="1" applyFill="1" applyBorder="1" applyAlignment="1">
      <alignment vertical="top" wrapText="1"/>
    </xf>
    <xf numFmtId="0" fontId="34" fillId="3" borderId="1" xfId="0" applyFont="1" applyFill="1" applyBorder="1" applyAlignment="1">
      <alignment horizontal="left" vertical="top" wrapText="1"/>
    </xf>
    <xf numFmtId="0" fontId="24" fillId="0" borderId="0" xfId="0" applyFont="1" applyAlignment="1">
      <alignment horizontal="left" wrapText="1"/>
    </xf>
    <xf numFmtId="0" fontId="12" fillId="0" borderId="0" xfId="0" applyFont="1" applyAlignment="1">
      <alignment horizontal="center" wrapText="1"/>
    </xf>
    <xf numFmtId="0" fontId="12" fillId="0" borderId="0" xfId="0" applyFont="1" applyAlignment="1">
      <alignment horizontal="center" vertical="top" wrapText="1"/>
    </xf>
    <xf numFmtId="0" fontId="25" fillId="0" borderId="0" xfId="0" applyFont="1" applyAlignment="1">
      <alignment horizontal="left" vertical="top" wrapText="1"/>
    </xf>
    <xf numFmtId="3" fontId="26" fillId="0" borderId="0" xfId="2" applyNumberFormat="1" applyFont="1" applyBorder="1" applyAlignment="1">
      <alignment vertical="top" wrapText="1"/>
    </xf>
    <xf numFmtId="3" fontId="26" fillId="0" borderId="0" xfId="3" applyNumberFormat="1" applyFont="1" applyFill="1" applyBorder="1" applyAlignment="1">
      <alignment vertical="top" wrapText="1"/>
    </xf>
    <xf numFmtId="3" fontId="26" fillId="0" borderId="0" xfId="4" applyNumberFormat="1" applyFont="1" applyFill="1" applyBorder="1" applyAlignment="1">
      <alignment vertical="top" wrapText="1"/>
    </xf>
    <xf numFmtId="0" fontId="25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/>
    </xf>
    <xf numFmtId="0" fontId="26" fillId="0" borderId="0" xfId="0" applyFont="1" applyAlignment="1">
      <alignment horizontal="left" vertical="top" wrapText="1"/>
    </xf>
    <xf numFmtId="0" fontId="25" fillId="0" borderId="0" xfId="0" applyFont="1" applyBorder="1" applyAlignment="1">
      <alignment vertical="top"/>
    </xf>
    <xf numFmtId="3" fontId="26" fillId="0" borderId="0" xfId="5" applyNumberFormat="1" applyFont="1" applyFill="1" applyBorder="1" applyAlignment="1">
      <alignment vertical="top" wrapText="1"/>
    </xf>
    <xf numFmtId="0" fontId="19" fillId="0" borderId="0" xfId="0" applyFont="1" applyAlignment="1">
      <alignment horizontal="left" vertical="top"/>
    </xf>
    <xf numFmtId="0" fontId="25" fillId="0" borderId="0" xfId="0" applyFont="1" applyBorder="1" applyAlignment="1">
      <alignment horizontal="left" vertical="top" wrapText="1"/>
    </xf>
    <xf numFmtId="3" fontId="26" fillId="0" borderId="0" xfId="0" applyNumberFormat="1" applyFont="1" applyFill="1" applyBorder="1" applyAlignment="1">
      <alignment vertical="top" wrapText="1"/>
    </xf>
    <xf numFmtId="0" fontId="25" fillId="0" borderId="0" xfId="0" applyFont="1" applyBorder="1" applyAlignment="1">
      <alignment vertical="top" wrapText="1"/>
    </xf>
    <xf numFmtId="3" fontId="26" fillId="0" borderId="0" xfId="2" applyNumberFormat="1" applyFont="1" applyFill="1" applyBorder="1" applyAlignment="1">
      <alignment vertical="top" wrapText="1"/>
    </xf>
    <xf numFmtId="0" fontId="6" fillId="2" borderId="8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vertical="center" wrapText="1"/>
    </xf>
    <xf numFmtId="0" fontId="0" fillId="0" borderId="25" xfId="0" applyFill="1" applyBorder="1" applyAlignment="1">
      <alignment horizontal="center" vertical="center"/>
    </xf>
    <xf numFmtId="0" fontId="0" fillId="0" borderId="29" xfId="0" applyFill="1" applyBorder="1" applyAlignment="1">
      <alignment horizontal="center" vertical="center"/>
    </xf>
    <xf numFmtId="0" fontId="8" fillId="0" borderId="0" xfId="0" applyFont="1" applyBorder="1" applyAlignment="1">
      <alignment horizontal="center"/>
    </xf>
    <xf numFmtId="0" fontId="0" fillId="0" borderId="11" xfId="0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8" fillId="0" borderId="0" xfId="0" applyFont="1" applyBorder="1" applyAlignment="1">
      <alignment horizontal="center" wrapText="1"/>
    </xf>
    <xf numFmtId="0" fontId="0" fillId="0" borderId="35" xfId="0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/>
    </xf>
    <xf numFmtId="0" fontId="6" fillId="0" borderId="25" xfId="0" applyFont="1" applyFill="1" applyBorder="1" applyAlignment="1">
      <alignment horizontal="center" vertical="center"/>
    </xf>
    <xf numFmtId="0" fontId="6" fillId="0" borderId="26" xfId="0" applyFont="1" applyFill="1" applyBorder="1" applyAlignment="1">
      <alignment horizontal="center" vertical="center"/>
    </xf>
    <xf numFmtId="0" fontId="14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/>
    <xf numFmtId="0" fontId="8" fillId="0" borderId="0" xfId="0" applyFont="1" applyAlignment="1">
      <alignment horizontal="center" wrapText="1"/>
    </xf>
    <xf numFmtId="0" fontId="1" fillId="0" borderId="17" xfId="0" applyFont="1" applyBorder="1" applyAlignment="1">
      <alignment horizontal="left"/>
    </xf>
    <xf numFmtId="0" fontId="1" fillId="0" borderId="18" xfId="0" applyFont="1" applyBorder="1" applyAlignment="1">
      <alignment horizontal="left"/>
    </xf>
    <xf numFmtId="0" fontId="1" fillId="0" borderId="19" xfId="0" applyFont="1" applyBorder="1" applyAlignment="1">
      <alignment horizontal="left"/>
    </xf>
    <xf numFmtId="0" fontId="1" fillId="0" borderId="0" xfId="0" applyFont="1" applyBorder="1" applyAlignment="1">
      <alignment horizontal="left"/>
    </xf>
    <xf numFmtId="0" fontId="8" fillId="0" borderId="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34" xfId="0" applyFont="1" applyBorder="1" applyAlignment="1">
      <alignment vertical="center"/>
    </xf>
    <xf numFmtId="0" fontId="0" fillId="0" borderId="35" xfId="0" applyBorder="1" applyAlignment="1">
      <alignment vertical="center"/>
    </xf>
    <xf numFmtId="0" fontId="9" fillId="0" borderId="0" xfId="0" applyFont="1" applyAlignment="1">
      <alignment horizontal="center" wrapText="1"/>
    </xf>
    <xf numFmtId="0" fontId="0" fillId="0" borderId="23" xfId="0" applyBorder="1" applyAlignment="1">
      <alignment horizontal="center" vertical="center"/>
    </xf>
    <xf numFmtId="0" fontId="0" fillId="0" borderId="5" xfId="0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6" fillId="0" borderId="20" xfId="0" applyFont="1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0" fillId="0" borderId="23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8" fillId="0" borderId="37" xfId="0" applyFont="1" applyBorder="1" applyAlignment="1">
      <alignment horizontal="center" vertical="center"/>
    </xf>
    <xf numFmtId="0" fontId="1" fillId="0" borderId="0" xfId="0" applyFont="1" applyBorder="1" applyAlignment="1">
      <alignment horizontal="left" wrapText="1"/>
    </xf>
    <xf numFmtId="0" fontId="6" fillId="0" borderId="10" xfId="0" applyFont="1" applyFill="1" applyBorder="1" applyAlignment="1">
      <alignment horizontal="center" vertical="center" wrapText="1"/>
    </xf>
    <xf numFmtId="0" fontId="0" fillId="0" borderId="12" xfId="0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 wrapText="1"/>
    </xf>
    <xf numFmtId="0" fontId="0" fillId="0" borderId="30" xfId="0" applyFill="1" applyBorder="1" applyAlignment="1">
      <alignment horizontal="center" wrapText="1"/>
    </xf>
    <xf numFmtId="0" fontId="6" fillId="0" borderId="21" xfId="0" applyFont="1" applyFill="1" applyBorder="1" applyAlignment="1">
      <alignment horizontal="center" wrapText="1"/>
    </xf>
    <xf numFmtId="0" fontId="0" fillId="0" borderId="23" xfId="0" applyFill="1" applyBorder="1" applyAlignment="1">
      <alignment horizontal="center" wrapText="1"/>
    </xf>
    <xf numFmtId="0" fontId="0" fillId="0" borderId="22" xfId="0" applyFill="1" applyBorder="1" applyAlignment="1">
      <alignment horizontal="center" wrapText="1"/>
    </xf>
    <xf numFmtId="0" fontId="6" fillId="0" borderId="24" xfId="0" applyFont="1" applyFill="1" applyBorder="1" applyAlignment="1">
      <alignment horizontal="center" wrapText="1"/>
    </xf>
    <xf numFmtId="0" fontId="0" fillId="0" borderId="28" xfId="0" applyFill="1" applyBorder="1" applyAlignment="1">
      <alignment horizontal="center" wrapText="1"/>
    </xf>
    <xf numFmtId="0" fontId="0" fillId="0" borderId="31" xfId="0" applyFill="1" applyBorder="1" applyAlignment="1">
      <alignment horizontal="center" wrapText="1"/>
    </xf>
    <xf numFmtId="0" fontId="7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vertical="center" wrapText="1"/>
    </xf>
    <xf numFmtId="0" fontId="6" fillId="0" borderId="20" xfId="0" applyFont="1" applyFill="1" applyBorder="1" applyAlignment="1">
      <alignment horizontal="center" vertical="center" wrapText="1"/>
    </xf>
    <xf numFmtId="0" fontId="0" fillId="0" borderId="27" xfId="0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wrapText="1"/>
    </xf>
    <xf numFmtId="0" fontId="0" fillId="0" borderId="13" xfId="0" applyFill="1" applyBorder="1" applyAlignment="1">
      <alignment horizontal="center" wrapText="1"/>
    </xf>
    <xf numFmtId="0" fontId="8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8" fillId="3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</cellXfs>
  <cellStyles count="6">
    <cellStyle name="normálne" xfId="0" builtinId="0"/>
    <cellStyle name="normálne_Databazy_VVŠ_2006_ severská" xfId="3"/>
    <cellStyle name="normálne_OVT - Tab_16az23_sprava_VVS_2004" xfId="2"/>
    <cellStyle name="normálne_Viest 2" xfId="4"/>
    <cellStyle name="normálne_Výročná_správa_o_VŠ_2005_financie_databazy_po_kontrole_OFVŠ_PM" xfId="5"/>
    <cellStyle name="percentá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6"/>
  <sheetViews>
    <sheetView workbookViewId="0">
      <selection sqref="A1:I3"/>
    </sheetView>
  </sheetViews>
  <sheetFormatPr defaultRowHeight="15.75"/>
  <sheetData>
    <row r="1" spans="1:9" ht="120.75" customHeight="1">
      <c r="A1" s="327" t="s">
        <v>265</v>
      </c>
      <c r="B1" s="327"/>
      <c r="C1" s="327"/>
      <c r="D1" s="327"/>
      <c r="E1" s="327"/>
      <c r="F1" s="327"/>
      <c r="G1" s="327"/>
      <c r="H1" s="327"/>
      <c r="I1" s="327"/>
    </row>
    <row r="2" spans="1:9" ht="61.5" customHeight="1">
      <c r="A2" s="327"/>
      <c r="B2" s="327"/>
      <c r="C2" s="327"/>
      <c r="D2" s="327"/>
      <c r="E2" s="327"/>
      <c r="F2" s="327"/>
      <c r="G2" s="327"/>
      <c r="H2" s="327"/>
      <c r="I2" s="327"/>
    </row>
    <row r="3" spans="1:9" ht="61.5" customHeight="1">
      <c r="A3" s="327"/>
      <c r="B3" s="327"/>
      <c r="C3" s="327"/>
      <c r="D3" s="327"/>
      <c r="E3" s="327"/>
      <c r="F3" s="327"/>
      <c r="G3" s="327"/>
      <c r="H3" s="327"/>
      <c r="I3" s="327"/>
    </row>
    <row r="4" spans="1:9" ht="61.5" customHeight="1"/>
    <row r="5" spans="1:9" ht="45.75">
      <c r="A5" s="325" t="s">
        <v>235</v>
      </c>
      <c r="B5" s="325"/>
      <c r="C5" s="325"/>
      <c r="D5" s="325"/>
      <c r="E5" s="325"/>
      <c r="F5" s="325"/>
      <c r="G5" s="325"/>
      <c r="H5" s="325"/>
      <c r="I5" s="325"/>
    </row>
    <row r="6" spans="1:9" ht="61.5">
      <c r="A6" s="326"/>
      <c r="B6" s="326"/>
      <c r="C6" s="326"/>
      <c r="D6" s="326"/>
      <c r="E6" s="326"/>
      <c r="F6" s="326"/>
      <c r="G6" s="326"/>
      <c r="H6" s="326"/>
      <c r="I6" s="326"/>
    </row>
  </sheetData>
  <mergeCells count="3">
    <mergeCell ref="A5:I5"/>
    <mergeCell ref="A6:I6"/>
    <mergeCell ref="A1:I3"/>
  </mergeCells>
  <pageMargins left="0.7" right="0.7" top="0.75" bottom="0.75" header="0.3" footer="0.3"/>
  <pageSetup paperSize="9" orientation="portrait" horizontalDpi="300" verticalDpi="30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J17"/>
  <sheetViews>
    <sheetView workbookViewId="0">
      <selection activeCell="D3" sqref="D3:I3"/>
    </sheetView>
  </sheetViews>
  <sheetFormatPr defaultRowHeight="15.75"/>
  <cols>
    <col min="1" max="1" width="12.375" customWidth="1"/>
    <col min="2" max="2" width="11.125" customWidth="1"/>
    <col min="7" max="7" width="6.25" customWidth="1"/>
    <col min="8" max="8" width="5.75" customWidth="1"/>
    <col min="9" max="9" width="5.875" customWidth="1"/>
  </cols>
  <sheetData>
    <row r="1" spans="1:10" ht="67.5" customHeight="1">
      <c r="A1" s="374" t="s">
        <v>226</v>
      </c>
      <c r="B1" s="374"/>
      <c r="C1" s="374"/>
      <c r="D1" s="374"/>
      <c r="E1" s="374"/>
      <c r="F1" s="374"/>
      <c r="G1" s="374"/>
      <c r="H1" s="374"/>
      <c r="I1" s="374"/>
      <c r="J1" s="61"/>
    </row>
    <row r="2" spans="1:10" s="9" customFormat="1" ht="16.5" thickBot="1">
      <c r="A2" s="69"/>
      <c r="B2" s="115"/>
      <c r="C2" s="386" t="s">
        <v>146</v>
      </c>
      <c r="D2" s="387"/>
      <c r="E2" s="387"/>
      <c r="F2" s="387"/>
      <c r="G2" s="387"/>
      <c r="H2" s="387"/>
      <c r="I2" s="388"/>
      <c r="J2" s="55"/>
    </row>
    <row r="3" spans="1:10" s="9" customFormat="1" ht="55.5" customHeight="1" thickBot="1">
      <c r="A3" s="116" t="s">
        <v>71</v>
      </c>
      <c r="B3" s="95" t="s">
        <v>145</v>
      </c>
      <c r="C3" s="95" t="s">
        <v>72</v>
      </c>
      <c r="D3" s="95" t="s">
        <v>227</v>
      </c>
      <c r="E3" s="95" t="s">
        <v>211</v>
      </c>
      <c r="F3" s="95" t="s">
        <v>149</v>
      </c>
      <c r="G3" s="95" t="s">
        <v>210</v>
      </c>
      <c r="H3" s="95" t="s">
        <v>148</v>
      </c>
      <c r="I3" s="95" t="s">
        <v>147</v>
      </c>
      <c r="J3" s="56"/>
    </row>
    <row r="4" spans="1:10" s="9" customFormat="1">
      <c r="A4" s="93"/>
      <c r="B4" s="15"/>
      <c r="C4" s="93"/>
      <c r="D4" s="163"/>
      <c r="E4" s="163"/>
      <c r="F4" s="163"/>
      <c r="G4" s="164"/>
      <c r="H4" s="164"/>
      <c r="I4" s="164"/>
    </row>
    <row r="5" spans="1:10" s="9" customFormat="1">
      <c r="A5" s="3"/>
      <c r="B5" s="54"/>
      <c r="C5" s="3"/>
      <c r="D5" s="165"/>
      <c r="E5" s="165"/>
      <c r="F5" s="165"/>
      <c r="G5" s="165"/>
      <c r="H5" s="165"/>
      <c r="I5" s="165"/>
    </row>
    <row r="6" spans="1:10" s="9" customFormat="1">
      <c r="A6" s="3"/>
      <c r="B6" s="66"/>
      <c r="C6" s="3"/>
      <c r="D6" s="165"/>
      <c r="E6" s="165"/>
      <c r="F6" s="165"/>
      <c r="G6" s="165"/>
      <c r="H6" s="165"/>
      <c r="I6" s="165"/>
    </row>
    <row r="7" spans="1:10" s="9" customFormat="1">
      <c r="A7" s="3"/>
      <c r="B7" s="66"/>
      <c r="C7" s="3"/>
      <c r="D7" s="165"/>
      <c r="E7" s="165"/>
      <c r="F7" s="165"/>
      <c r="G7" s="165"/>
      <c r="H7" s="165"/>
      <c r="I7" s="165"/>
    </row>
    <row r="8" spans="1:10" s="9" customFormat="1">
      <c r="A8" s="3"/>
      <c r="B8" s="66"/>
      <c r="C8" s="3"/>
      <c r="D8" s="165"/>
      <c r="E8" s="165"/>
      <c r="F8" s="165"/>
      <c r="G8" s="165"/>
      <c r="H8" s="165"/>
      <c r="I8" s="165"/>
    </row>
    <row r="9" spans="1:10" s="9" customFormat="1">
      <c r="A9" s="3"/>
      <c r="B9" s="66"/>
      <c r="C9" s="3"/>
      <c r="D9" s="165"/>
      <c r="E9" s="165"/>
      <c r="F9" s="165"/>
      <c r="G9" s="165"/>
      <c r="H9" s="165"/>
      <c r="I9" s="165"/>
    </row>
    <row r="10" spans="1:10" s="9" customFormat="1">
      <c r="A10" s="3"/>
      <c r="B10" s="66"/>
      <c r="C10" s="3"/>
      <c r="D10" s="165"/>
      <c r="E10" s="165"/>
      <c r="F10" s="165"/>
      <c r="G10" s="165"/>
      <c r="H10" s="165"/>
      <c r="I10" s="165"/>
    </row>
    <row r="11" spans="1:10" s="9" customFormat="1">
      <c r="A11" s="3"/>
      <c r="B11" s="66"/>
      <c r="C11" s="3"/>
      <c r="D11" s="165"/>
      <c r="E11" s="165"/>
      <c r="F11" s="165"/>
      <c r="G11" s="165"/>
      <c r="H11" s="165"/>
      <c r="I11" s="165"/>
    </row>
    <row r="12" spans="1:10" s="9" customFormat="1">
      <c r="A12" s="3"/>
      <c r="B12" s="66"/>
      <c r="C12" s="3"/>
      <c r="D12" s="165"/>
      <c r="E12" s="165"/>
      <c r="F12" s="165"/>
      <c r="G12" s="165"/>
      <c r="H12" s="165"/>
      <c r="I12" s="165"/>
    </row>
    <row r="13" spans="1:10" s="9" customFormat="1">
      <c r="A13" s="44"/>
    </row>
    <row r="14" spans="1:10" s="9" customFormat="1">
      <c r="A14" s="45"/>
      <c r="B14" s="53"/>
    </row>
    <row r="15" spans="1:10" s="9" customFormat="1">
      <c r="B15" s="53"/>
    </row>
    <row r="16" spans="1:10" s="9" customFormat="1"/>
    <row r="17" s="9" customFormat="1"/>
  </sheetData>
  <mergeCells count="2">
    <mergeCell ref="C2:I2"/>
    <mergeCell ref="A1:I1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I26"/>
  <sheetViews>
    <sheetView view="pageBreakPreview" zoomScaleNormal="100" zoomScaleSheetLayoutView="100" workbookViewId="0">
      <selection activeCell="E31" sqref="E31"/>
    </sheetView>
  </sheetViews>
  <sheetFormatPr defaultRowHeight="15.75"/>
  <cols>
    <col min="1" max="1" width="17.25" customWidth="1"/>
    <col min="2" max="9" width="12.625" customWidth="1"/>
  </cols>
  <sheetData>
    <row r="1" spans="1:9" s="5" customFormat="1" ht="37.5" customHeight="1">
      <c r="A1" s="389" t="s">
        <v>459</v>
      </c>
      <c r="B1" s="390"/>
      <c r="C1" s="390"/>
      <c r="D1" s="390"/>
      <c r="E1" s="390"/>
      <c r="F1" s="390"/>
      <c r="G1" s="390"/>
      <c r="H1" s="390"/>
      <c r="I1" s="391"/>
    </row>
    <row r="2" spans="1:9" s="5" customFormat="1" ht="16.5" thickBot="1">
      <c r="A2" s="62" t="s">
        <v>228</v>
      </c>
    </row>
    <row r="3" spans="1:9" s="5" customFormat="1">
      <c r="A3" s="392" t="s">
        <v>54</v>
      </c>
      <c r="B3" s="351" t="s">
        <v>77</v>
      </c>
      <c r="C3" s="394" t="s">
        <v>78</v>
      </c>
      <c r="D3" s="395"/>
      <c r="E3" s="396"/>
      <c r="F3" s="351" t="s">
        <v>79</v>
      </c>
      <c r="G3" s="394" t="s">
        <v>80</v>
      </c>
      <c r="H3" s="395"/>
      <c r="I3" s="397"/>
    </row>
    <row r="4" spans="1:9" s="5" customFormat="1" ht="32.25" thickBot="1">
      <c r="A4" s="393"/>
      <c r="B4" s="352"/>
      <c r="C4" s="114" t="s">
        <v>17</v>
      </c>
      <c r="D4" s="114" t="s">
        <v>18</v>
      </c>
      <c r="E4" s="114" t="s">
        <v>19</v>
      </c>
      <c r="F4" s="352"/>
      <c r="G4" s="114" t="s">
        <v>17</v>
      </c>
      <c r="H4" s="114" t="s">
        <v>18</v>
      </c>
      <c r="I4" s="118" t="s">
        <v>19</v>
      </c>
    </row>
    <row r="5" spans="1:9" s="5" customFormat="1">
      <c r="A5" s="263" t="s">
        <v>460</v>
      </c>
      <c r="B5" s="117">
        <v>79</v>
      </c>
      <c r="C5" s="117">
        <v>468</v>
      </c>
      <c r="D5" s="264">
        <v>42064</v>
      </c>
      <c r="E5" s="264">
        <v>42064</v>
      </c>
      <c r="F5" s="117" t="s">
        <v>461</v>
      </c>
      <c r="G5" s="117">
        <v>27</v>
      </c>
      <c r="H5" s="117" t="s">
        <v>462</v>
      </c>
      <c r="I5" s="264">
        <v>42064</v>
      </c>
    </row>
    <row r="6" spans="1:9" s="5" customFormat="1">
      <c r="A6" s="117"/>
      <c r="B6" s="117"/>
      <c r="C6" s="117"/>
      <c r="D6" s="117"/>
      <c r="E6" s="117"/>
      <c r="F6" s="117"/>
      <c r="G6" s="117"/>
      <c r="H6" s="117"/>
      <c r="I6" s="117"/>
    </row>
    <row r="7" spans="1:9" s="5" customFormat="1">
      <c r="A7" s="117"/>
      <c r="B7" s="117"/>
      <c r="C7" s="117"/>
      <c r="D7" s="117"/>
      <c r="E7" s="117"/>
      <c r="F7" s="117"/>
      <c r="G7" s="117"/>
      <c r="H7" s="117"/>
      <c r="I7" s="117"/>
    </row>
    <row r="8" spans="1:9">
      <c r="A8" s="3"/>
      <c r="B8" s="3"/>
      <c r="C8" s="3"/>
      <c r="D8" s="3"/>
      <c r="E8" s="3"/>
      <c r="F8" s="3"/>
      <c r="G8" s="3"/>
      <c r="H8" s="3"/>
      <c r="I8" s="3"/>
    </row>
    <row r="9" spans="1:9">
      <c r="A9" s="3"/>
      <c r="B9" s="3"/>
      <c r="C9" s="3"/>
      <c r="D9" s="3"/>
      <c r="E9" s="3"/>
      <c r="F9" s="3"/>
      <c r="G9" s="3"/>
      <c r="H9" s="3"/>
      <c r="I9" s="3"/>
    </row>
    <row r="10" spans="1:9">
      <c r="A10" s="3"/>
      <c r="B10" s="3"/>
      <c r="C10" s="3"/>
      <c r="D10" s="3"/>
      <c r="E10" s="3"/>
      <c r="F10" s="3"/>
      <c r="G10" s="3"/>
      <c r="H10" s="3"/>
      <c r="I10" s="3"/>
    </row>
    <row r="11" spans="1:9">
      <c r="A11" s="64" t="s">
        <v>58</v>
      </c>
      <c r="B11" s="64">
        <f>SUM(B5:B10)</f>
        <v>79</v>
      </c>
      <c r="C11" s="64">
        <f t="shared" ref="C11:I11" si="0">SUM(C5:C10)</f>
        <v>468</v>
      </c>
      <c r="D11" s="64">
        <f t="shared" si="0"/>
        <v>42064</v>
      </c>
      <c r="E11" s="64">
        <f t="shared" si="0"/>
        <v>42064</v>
      </c>
      <c r="F11" s="64">
        <f t="shared" si="0"/>
        <v>0</v>
      </c>
      <c r="G11" s="64">
        <f t="shared" si="0"/>
        <v>27</v>
      </c>
      <c r="H11" s="64">
        <f t="shared" si="0"/>
        <v>0</v>
      </c>
      <c r="I11" s="64">
        <f t="shared" si="0"/>
        <v>42064</v>
      </c>
    </row>
    <row r="13" spans="1:9" ht="16.5" thickBot="1">
      <c r="A13" s="62" t="s">
        <v>212</v>
      </c>
      <c r="B13" s="9"/>
      <c r="C13" s="9"/>
      <c r="D13" s="9"/>
      <c r="E13" s="9"/>
      <c r="F13" s="9"/>
      <c r="G13" s="9"/>
      <c r="H13" s="9"/>
      <c r="I13" s="9"/>
    </row>
    <row r="14" spans="1:9">
      <c r="A14" s="392" t="s">
        <v>54</v>
      </c>
      <c r="B14" s="351" t="s">
        <v>77</v>
      </c>
      <c r="C14" s="394" t="s">
        <v>78</v>
      </c>
      <c r="D14" s="395"/>
      <c r="E14" s="396"/>
      <c r="F14" s="351" t="s">
        <v>79</v>
      </c>
      <c r="G14" s="394" t="s">
        <v>80</v>
      </c>
      <c r="H14" s="395"/>
      <c r="I14" s="397"/>
    </row>
    <row r="15" spans="1:9" ht="32.25" thickBot="1">
      <c r="A15" s="393"/>
      <c r="B15" s="352"/>
      <c r="C15" s="114" t="s">
        <v>17</v>
      </c>
      <c r="D15" s="114" t="s">
        <v>18</v>
      </c>
      <c r="E15" s="114" t="s">
        <v>19</v>
      </c>
      <c r="F15" s="352"/>
      <c r="G15" s="114" t="s">
        <v>17</v>
      </c>
      <c r="H15" s="114" t="s">
        <v>18</v>
      </c>
      <c r="I15" s="118" t="s">
        <v>19</v>
      </c>
    </row>
    <row r="16" spans="1:9">
      <c r="A16" s="31" t="s">
        <v>460</v>
      </c>
      <c r="B16" s="265">
        <v>84</v>
      </c>
      <c r="C16" s="266">
        <v>487.75</v>
      </c>
      <c r="D16" s="267">
        <v>42064</v>
      </c>
      <c r="E16" s="268">
        <v>43525</v>
      </c>
      <c r="F16" s="269">
        <v>43586</v>
      </c>
      <c r="G16" s="270">
        <v>31</v>
      </c>
      <c r="H16" s="266" t="s">
        <v>463</v>
      </c>
      <c r="I16" s="268">
        <v>41671</v>
      </c>
    </row>
    <row r="17" spans="1:9">
      <c r="A17" s="93"/>
      <c r="B17" s="93"/>
      <c r="C17" s="93"/>
      <c r="D17" s="93"/>
      <c r="E17" s="93"/>
      <c r="F17" s="93"/>
      <c r="G17" s="93"/>
      <c r="H17" s="93"/>
      <c r="I17" s="93"/>
    </row>
    <row r="18" spans="1:9">
      <c r="A18" s="93"/>
      <c r="B18" s="93"/>
      <c r="C18" s="93"/>
      <c r="D18" s="93"/>
      <c r="E18" s="93"/>
      <c r="F18" s="93"/>
      <c r="G18" s="93"/>
      <c r="H18" s="93"/>
      <c r="I18" s="93"/>
    </row>
    <row r="19" spans="1:9">
      <c r="A19" s="3"/>
      <c r="B19" s="3"/>
      <c r="C19" s="3"/>
      <c r="D19" s="3"/>
      <c r="E19" s="3"/>
      <c r="F19" s="3"/>
      <c r="G19" s="3"/>
      <c r="H19" s="3"/>
      <c r="I19" s="3"/>
    </row>
    <row r="20" spans="1:9">
      <c r="A20" s="3"/>
      <c r="B20" s="3"/>
      <c r="C20" s="3"/>
      <c r="D20" s="3"/>
      <c r="E20" s="3"/>
      <c r="F20" s="3"/>
      <c r="G20" s="3"/>
      <c r="H20" s="3"/>
      <c r="I20" s="3"/>
    </row>
    <row r="21" spans="1:9">
      <c r="A21" s="3"/>
      <c r="B21" s="3"/>
      <c r="C21" s="3"/>
      <c r="D21" s="3"/>
      <c r="E21" s="3"/>
      <c r="F21" s="3"/>
      <c r="G21" s="3"/>
      <c r="H21" s="3"/>
      <c r="I21" s="3"/>
    </row>
    <row r="22" spans="1:9">
      <c r="A22" s="90" t="s">
        <v>58</v>
      </c>
      <c r="B22" s="64">
        <f>SUM(B16:B21)</f>
        <v>84</v>
      </c>
      <c r="C22" s="64">
        <f t="shared" ref="C22:I22" si="1">SUM(C16:C21)</f>
        <v>487.75</v>
      </c>
      <c r="D22" s="64">
        <f t="shared" si="1"/>
        <v>42064</v>
      </c>
      <c r="E22" s="64">
        <f t="shared" si="1"/>
        <v>43525</v>
      </c>
      <c r="F22" s="64">
        <f t="shared" si="1"/>
        <v>43586</v>
      </c>
      <c r="G22" s="64">
        <f t="shared" si="1"/>
        <v>31</v>
      </c>
      <c r="H22" s="64">
        <f t="shared" si="1"/>
        <v>0</v>
      </c>
      <c r="I22" s="64">
        <f t="shared" si="1"/>
        <v>41671</v>
      </c>
    </row>
    <row r="23" spans="1:9">
      <c r="A23" s="9"/>
      <c r="B23" s="9"/>
      <c r="C23" s="9"/>
      <c r="D23" s="9"/>
      <c r="E23" s="9"/>
      <c r="F23" s="9"/>
      <c r="G23" s="9"/>
      <c r="H23" s="9"/>
      <c r="I23" s="9"/>
    </row>
    <row r="24" spans="1:9">
      <c r="A24" s="90" t="s">
        <v>229</v>
      </c>
      <c r="B24" s="64">
        <f>+B11-B22</f>
        <v>-5</v>
      </c>
      <c r="C24" s="64">
        <f t="shared" ref="C24:I24" si="2">+C11-C22</f>
        <v>-19.75</v>
      </c>
      <c r="D24" s="64">
        <f t="shared" si="2"/>
        <v>0</v>
      </c>
      <c r="E24" s="64">
        <f t="shared" si="2"/>
        <v>-1461</v>
      </c>
      <c r="F24" s="64">
        <f t="shared" si="2"/>
        <v>-43586</v>
      </c>
      <c r="G24" s="64">
        <f t="shared" si="2"/>
        <v>-4</v>
      </c>
      <c r="H24" s="64">
        <f t="shared" si="2"/>
        <v>0</v>
      </c>
      <c r="I24" s="64">
        <f t="shared" si="2"/>
        <v>393</v>
      </c>
    </row>
    <row r="25" spans="1:9">
      <c r="A25" s="90" t="s">
        <v>189</v>
      </c>
      <c r="B25" s="158">
        <f>+IFERROR(B24/B22,0)*100</f>
        <v>-5.9523809523809517</v>
      </c>
      <c r="C25" s="158">
        <f t="shared" ref="C25:I25" si="3">+IFERROR(C24/C22,0)*100</f>
        <v>-4.0492055356227574</v>
      </c>
      <c r="D25" s="158">
        <f t="shared" si="3"/>
        <v>0</v>
      </c>
      <c r="E25" s="158">
        <f t="shared" si="3"/>
        <v>-3.3566915565766795</v>
      </c>
      <c r="F25" s="158">
        <f t="shared" si="3"/>
        <v>-100</v>
      </c>
      <c r="G25" s="158">
        <f t="shared" si="3"/>
        <v>-12.903225806451612</v>
      </c>
      <c r="H25" s="158">
        <f t="shared" si="3"/>
        <v>0</v>
      </c>
      <c r="I25" s="158">
        <f t="shared" si="3"/>
        <v>0.94310191740059035</v>
      </c>
    </row>
    <row r="26" spans="1:9">
      <c r="H26" s="20"/>
      <c r="I26" s="20"/>
    </row>
  </sheetData>
  <mergeCells count="11">
    <mergeCell ref="A14:A15"/>
    <mergeCell ref="B14:B15"/>
    <mergeCell ref="C14:E14"/>
    <mergeCell ref="F14:F15"/>
    <mergeCell ref="G14:I14"/>
    <mergeCell ref="A1:I1"/>
    <mergeCell ref="A3:A4"/>
    <mergeCell ref="B3:B4"/>
    <mergeCell ref="C3:E3"/>
    <mergeCell ref="F3:F4"/>
    <mergeCell ref="G3:I3"/>
  </mergeCells>
  <pageMargins left="0.75" right="0.75" top="1" bottom="1" header="0.4921259845" footer="0.492125984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Normal="100" zoomScaleSheetLayoutView="100" workbookViewId="0">
      <selection activeCell="B21" sqref="B21"/>
    </sheetView>
  </sheetViews>
  <sheetFormatPr defaultRowHeight="15.75"/>
  <cols>
    <col min="1" max="1" width="3.875" bestFit="1" customWidth="1"/>
    <col min="2" max="2" width="38.625" customWidth="1"/>
    <col min="3" max="3" width="29" customWidth="1"/>
    <col min="4" max="5" width="11.875" customWidth="1"/>
    <col min="6" max="6" width="12.125" customWidth="1"/>
    <col min="7" max="8" width="10.625" customWidth="1"/>
  </cols>
  <sheetData>
    <row r="1" spans="1:10" ht="48" customHeight="1" thickBot="1">
      <c r="A1" s="389" t="s">
        <v>455</v>
      </c>
      <c r="B1" s="389"/>
      <c r="C1" s="389"/>
      <c r="D1" s="389"/>
      <c r="E1" s="389"/>
      <c r="F1" s="389"/>
      <c r="G1" s="5"/>
      <c r="H1" s="5"/>
      <c r="I1" s="14"/>
      <c r="J1" s="14"/>
    </row>
    <row r="2" spans="1:10" ht="48" thickBot="1">
      <c r="A2" s="120" t="s">
        <v>49</v>
      </c>
      <c r="B2" s="111" t="s">
        <v>82</v>
      </c>
      <c r="C2" s="111" t="s">
        <v>83</v>
      </c>
      <c r="D2" s="111" t="s">
        <v>84</v>
      </c>
      <c r="E2" s="111" t="s">
        <v>85</v>
      </c>
      <c r="F2" s="112" t="s">
        <v>125</v>
      </c>
      <c r="G2" s="24"/>
      <c r="H2" s="24"/>
    </row>
    <row r="3" spans="1:10">
      <c r="A3" s="93" t="s">
        <v>456</v>
      </c>
      <c r="B3" s="93" t="s">
        <v>457</v>
      </c>
      <c r="C3" s="93" t="s">
        <v>458</v>
      </c>
      <c r="D3" s="262">
        <v>41233</v>
      </c>
      <c r="E3" s="93"/>
      <c r="F3" s="119" t="s">
        <v>433</v>
      </c>
      <c r="G3" s="19"/>
      <c r="H3" s="19"/>
    </row>
    <row r="4" spans="1:10">
      <c r="A4" s="93"/>
      <c r="B4" s="93"/>
      <c r="C4" s="93"/>
      <c r="D4" s="93"/>
      <c r="E4" s="93"/>
      <c r="F4" s="119"/>
      <c r="G4" s="19"/>
      <c r="H4" s="19"/>
    </row>
    <row r="5" spans="1:10">
      <c r="A5" s="93"/>
      <c r="B5" s="93"/>
      <c r="C5" s="93"/>
      <c r="D5" s="93"/>
      <c r="E5" s="93"/>
      <c r="F5" s="119"/>
      <c r="G5" s="19"/>
      <c r="H5" s="19"/>
    </row>
    <row r="6" spans="1:10">
      <c r="A6" s="93"/>
      <c r="B6" s="93"/>
      <c r="C6" s="93"/>
      <c r="D6" s="93"/>
      <c r="E6" s="93"/>
      <c r="F6" s="119"/>
      <c r="G6" s="19"/>
      <c r="H6" s="19"/>
    </row>
    <row r="7" spans="1:10">
      <c r="A7" s="3"/>
      <c r="B7" s="3"/>
      <c r="C7" s="3"/>
      <c r="D7" s="3"/>
      <c r="E7" s="3"/>
      <c r="F7" s="17"/>
      <c r="G7" s="19"/>
      <c r="H7" s="19"/>
    </row>
    <row r="8" spans="1:10">
      <c r="A8" s="3"/>
      <c r="B8" s="3"/>
      <c r="C8" s="3"/>
      <c r="D8" s="3"/>
      <c r="E8" s="3"/>
      <c r="F8" s="17"/>
      <c r="G8" s="19"/>
      <c r="H8" s="19"/>
    </row>
    <row r="9" spans="1:10">
      <c r="A9" s="3"/>
      <c r="B9" s="3"/>
      <c r="C9" s="3"/>
      <c r="D9" s="3"/>
      <c r="E9" s="3"/>
      <c r="F9" s="17"/>
      <c r="G9" s="19"/>
      <c r="H9" s="19"/>
    </row>
    <row r="10" spans="1:10" ht="12.75" customHeight="1" thickBot="1">
      <c r="A10" s="9"/>
      <c r="B10" s="9"/>
      <c r="C10" s="9"/>
      <c r="D10" s="9"/>
      <c r="E10" s="9"/>
      <c r="F10" s="19"/>
      <c r="G10" s="19"/>
      <c r="H10" s="19"/>
    </row>
    <row r="11" spans="1:10" ht="64.5" customHeight="1" thickBot="1">
      <c r="B11" s="121" t="s">
        <v>86</v>
      </c>
      <c r="C11" s="96"/>
      <c r="D11" s="112" t="s">
        <v>87</v>
      </c>
      <c r="E11" s="9"/>
      <c r="F11" s="19"/>
      <c r="G11" s="19"/>
      <c r="H11" s="19"/>
    </row>
    <row r="12" spans="1:10">
      <c r="B12" s="31" t="s">
        <v>452</v>
      </c>
      <c r="C12" s="32">
        <v>1</v>
      </c>
      <c r="D12" s="93"/>
      <c r="E12" s="9"/>
      <c r="F12" s="9"/>
      <c r="G12" s="9"/>
      <c r="H12" s="9"/>
    </row>
    <row r="13" spans="1:10">
      <c r="B13" s="31" t="s">
        <v>453</v>
      </c>
      <c r="C13" s="33">
        <v>3</v>
      </c>
      <c r="D13" s="3"/>
      <c r="E13" s="9"/>
      <c r="F13" s="9"/>
      <c r="G13" s="9"/>
      <c r="H13" s="9"/>
    </row>
    <row r="14" spans="1:10">
      <c r="B14" s="31" t="s">
        <v>454</v>
      </c>
      <c r="C14" s="33">
        <v>1</v>
      </c>
      <c r="D14" s="3"/>
      <c r="E14" s="9"/>
      <c r="F14" s="9"/>
      <c r="G14" s="9"/>
      <c r="H14" s="9"/>
    </row>
    <row r="15" spans="1:10">
      <c r="B15" s="18" t="s">
        <v>192</v>
      </c>
      <c r="C15" s="33"/>
      <c r="D15" s="3"/>
      <c r="E15" s="9"/>
      <c r="F15" s="9"/>
      <c r="G15" s="9"/>
      <c r="H15" s="9"/>
    </row>
    <row r="16" spans="1:10">
      <c r="B16" s="3" t="s">
        <v>20</v>
      </c>
      <c r="C16" s="33">
        <v>1</v>
      </c>
      <c r="D16" s="3"/>
      <c r="E16" s="9"/>
      <c r="F16" s="9"/>
      <c r="G16" s="9"/>
      <c r="H16" s="9"/>
    </row>
    <row r="17" spans="2:6">
      <c r="B17" s="3" t="s">
        <v>21</v>
      </c>
      <c r="C17" s="33"/>
      <c r="D17" s="3"/>
      <c r="E17" s="9"/>
      <c r="F17" s="9"/>
    </row>
    <row r="18" spans="2:6">
      <c r="B18" s="3" t="s">
        <v>134</v>
      </c>
      <c r="C18" s="33"/>
      <c r="D18" s="3"/>
      <c r="E18" s="9"/>
      <c r="F18" s="9"/>
    </row>
    <row r="19" spans="2:6" ht="9.75" customHeight="1" thickBot="1">
      <c r="B19" s="9"/>
      <c r="C19" s="9"/>
      <c r="D19" s="9"/>
      <c r="E19" s="9"/>
      <c r="F19" s="9"/>
    </row>
    <row r="20" spans="2:6" ht="31.5" customHeight="1" thickBot="1">
      <c r="B20" s="122" t="s">
        <v>190</v>
      </c>
      <c r="C20" s="123" t="s">
        <v>191</v>
      </c>
      <c r="E20" s="9"/>
      <c r="F20" s="9"/>
    </row>
    <row r="21" spans="2:6" ht="32.25" customHeight="1">
      <c r="B21" s="65">
        <v>4</v>
      </c>
      <c r="C21" s="31">
        <v>53</v>
      </c>
      <c r="D21" s="44"/>
      <c r="E21" s="9"/>
      <c r="F21" s="9"/>
    </row>
    <row r="22" spans="2:6">
      <c r="D22" s="20"/>
    </row>
  </sheetData>
  <mergeCells count="1">
    <mergeCell ref="A1:F1"/>
  </mergeCells>
  <pageMargins left="0.75" right="0.75" top="1" bottom="1" header="0.4921259845" footer="0.4921259845"/>
  <pageSetup paperSize="9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>
  <dimension ref="A1:G23"/>
  <sheetViews>
    <sheetView view="pageBreakPreview" zoomScaleNormal="100" zoomScaleSheetLayoutView="100" workbookViewId="0">
      <selection activeCell="J13" sqref="J13"/>
    </sheetView>
  </sheetViews>
  <sheetFormatPr defaultRowHeight="15.75"/>
  <cols>
    <col min="1" max="1" width="4.125" customWidth="1"/>
    <col min="2" max="2" width="38" customWidth="1"/>
    <col min="3" max="3" width="24.375" customWidth="1"/>
    <col min="4" max="4" width="16.5" customWidth="1"/>
    <col min="5" max="5" width="15.375" customWidth="1"/>
    <col min="6" max="6" width="20.375" customWidth="1"/>
    <col min="7" max="7" width="12.625" customWidth="1"/>
  </cols>
  <sheetData>
    <row r="1" spans="1:7" ht="48" customHeight="1" thickBot="1">
      <c r="A1" s="398" t="s">
        <v>429</v>
      </c>
      <c r="B1" s="398"/>
      <c r="C1" s="398"/>
      <c r="D1" s="398"/>
      <c r="E1" s="398"/>
      <c r="F1" s="398"/>
      <c r="G1" s="34"/>
    </row>
    <row r="2" spans="1:7" ht="32.25" thickBot="1">
      <c r="A2" s="124" t="s">
        <v>49</v>
      </c>
      <c r="B2" s="97" t="s">
        <v>82</v>
      </c>
      <c r="C2" s="97" t="s">
        <v>83</v>
      </c>
      <c r="D2" s="97" t="s">
        <v>84</v>
      </c>
      <c r="E2" s="97" t="s">
        <v>207</v>
      </c>
      <c r="F2" s="98" t="s">
        <v>125</v>
      </c>
      <c r="G2" s="12"/>
    </row>
    <row r="3" spans="1:7">
      <c r="A3" s="89" t="s">
        <v>430</v>
      </c>
      <c r="B3" s="89" t="s">
        <v>431</v>
      </c>
      <c r="C3" s="89" t="s">
        <v>432</v>
      </c>
      <c r="D3" s="253">
        <v>41540</v>
      </c>
      <c r="E3" s="253">
        <v>41815</v>
      </c>
      <c r="F3" s="254" t="s">
        <v>433</v>
      </c>
      <c r="G3" s="19"/>
    </row>
    <row r="4" spans="1:7">
      <c r="A4" s="57" t="s">
        <v>434</v>
      </c>
      <c r="B4" s="57" t="s">
        <v>435</v>
      </c>
      <c r="C4" s="57" t="s">
        <v>432</v>
      </c>
      <c r="D4" s="255">
        <v>41540</v>
      </c>
      <c r="E4" s="255">
        <v>41815</v>
      </c>
      <c r="F4" s="256" t="s">
        <v>433</v>
      </c>
      <c r="G4" s="19"/>
    </row>
    <row r="5" spans="1:7">
      <c r="A5" s="57" t="s">
        <v>436</v>
      </c>
      <c r="B5" s="57" t="s">
        <v>437</v>
      </c>
      <c r="C5" s="57" t="s">
        <v>432</v>
      </c>
      <c r="D5" s="255">
        <v>41584</v>
      </c>
      <c r="E5" s="255">
        <v>41815</v>
      </c>
      <c r="F5" s="256" t="s">
        <v>433</v>
      </c>
      <c r="G5" s="19"/>
    </row>
    <row r="6" spans="1:7">
      <c r="A6" s="57" t="s">
        <v>438</v>
      </c>
      <c r="B6" s="257" t="s">
        <v>439</v>
      </c>
      <c r="C6" s="57" t="s">
        <v>432</v>
      </c>
      <c r="D6" s="255">
        <v>41539</v>
      </c>
      <c r="E6" s="255">
        <v>41815</v>
      </c>
      <c r="F6" s="256" t="s">
        <v>433</v>
      </c>
      <c r="G6" s="19"/>
    </row>
    <row r="7" spans="1:7">
      <c r="A7" s="57" t="s">
        <v>440</v>
      </c>
      <c r="B7" s="57" t="s">
        <v>441</v>
      </c>
      <c r="C7" s="57" t="s">
        <v>432</v>
      </c>
      <c r="D7" s="255">
        <v>41540</v>
      </c>
      <c r="E7" s="255">
        <v>41983</v>
      </c>
      <c r="F7" s="256" t="s">
        <v>433</v>
      </c>
      <c r="G7" s="19"/>
    </row>
    <row r="8" spans="1:7">
      <c r="A8" s="57" t="s">
        <v>442</v>
      </c>
      <c r="B8" s="57" t="s">
        <v>443</v>
      </c>
      <c r="C8" s="57" t="s">
        <v>432</v>
      </c>
      <c r="D8" s="255">
        <v>41540</v>
      </c>
      <c r="E8" s="255">
        <v>41983</v>
      </c>
      <c r="F8" s="256" t="s">
        <v>433</v>
      </c>
      <c r="G8" s="19"/>
    </row>
    <row r="9" spans="1:7">
      <c r="A9" s="57" t="s">
        <v>444</v>
      </c>
      <c r="B9" s="257" t="s">
        <v>445</v>
      </c>
      <c r="C9" s="57" t="s">
        <v>446</v>
      </c>
      <c r="D9" s="255">
        <v>41611</v>
      </c>
      <c r="E9" s="255">
        <v>41983</v>
      </c>
      <c r="F9" s="256" t="s">
        <v>447</v>
      </c>
      <c r="G9" s="19"/>
    </row>
    <row r="10" spans="1:7">
      <c r="A10" s="57" t="s">
        <v>448</v>
      </c>
      <c r="B10" s="57" t="s">
        <v>449</v>
      </c>
      <c r="C10" s="57" t="s">
        <v>446</v>
      </c>
      <c r="D10" s="255">
        <v>41528</v>
      </c>
      <c r="E10" s="255">
        <v>41983</v>
      </c>
      <c r="F10" s="256" t="s">
        <v>447</v>
      </c>
      <c r="G10" s="9"/>
    </row>
    <row r="11" spans="1:7">
      <c r="A11" s="57" t="s">
        <v>450</v>
      </c>
      <c r="B11" s="57" t="s">
        <v>451</v>
      </c>
      <c r="C11" s="57" t="s">
        <v>446</v>
      </c>
      <c r="D11" s="258">
        <v>41540</v>
      </c>
      <c r="E11" s="258">
        <v>41983</v>
      </c>
      <c r="F11" s="256" t="s">
        <v>433</v>
      </c>
      <c r="G11" s="9"/>
    </row>
    <row r="12" spans="1:7" ht="53.25" customHeight="1" thickBot="1">
      <c r="A12" s="76"/>
      <c r="B12" s="259" t="s">
        <v>88</v>
      </c>
      <c r="C12" s="260"/>
      <c r="D12" s="261" t="s">
        <v>87</v>
      </c>
      <c r="E12" s="74"/>
      <c r="F12" s="75"/>
      <c r="G12" s="9"/>
    </row>
    <row r="13" spans="1:7">
      <c r="A13" s="76"/>
      <c r="B13" s="79" t="s">
        <v>452</v>
      </c>
      <c r="C13" s="78">
        <v>13</v>
      </c>
      <c r="D13" s="89"/>
      <c r="E13" s="74"/>
      <c r="F13" s="74"/>
      <c r="G13" s="9"/>
    </row>
    <row r="14" spans="1:7">
      <c r="A14" s="76"/>
      <c r="B14" s="79" t="s">
        <v>453</v>
      </c>
      <c r="C14" s="80">
        <v>5</v>
      </c>
      <c r="D14" s="57">
        <v>2</v>
      </c>
      <c r="E14" s="74"/>
      <c r="F14" s="74"/>
      <c r="G14" s="9"/>
    </row>
    <row r="15" spans="1:7">
      <c r="A15" s="76"/>
      <c r="B15" s="79" t="s">
        <v>454</v>
      </c>
      <c r="C15" s="80">
        <v>9</v>
      </c>
      <c r="D15" s="57"/>
      <c r="E15" s="74"/>
      <c r="F15" s="74"/>
      <c r="G15" s="9"/>
    </row>
    <row r="16" spans="1:7">
      <c r="A16" s="76"/>
      <c r="B16" s="77" t="s">
        <v>192</v>
      </c>
      <c r="C16" s="80"/>
      <c r="D16" s="57"/>
      <c r="E16" s="74"/>
      <c r="F16" s="74"/>
      <c r="G16" s="9"/>
    </row>
    <row r="17" spans="1:7">
      <c r="A17" s="76"/>
      <c r="B17" s="57" t="s">
        <v>20</v>
      </c>
      <c r="C17" s="80">
        <v>1</v>
      </c>
      <c r="D17" s="57"/>
      <c r="E17" s="74"/>
      <c r="F17" s="74"/>
      <c r="G17" s="9"/>
    </row>
    <row r="18" spans="1:7">
      <c r="A18" s="76"/>
      <c r="B18" s="57" t="s">
        <v>21</v>
      </c>
      <c r="C18" s="80"/>
      <c r="D18" s="57"/>
      <c r="E18" s="74"/>
      <c r="F18" s="74"/>
    </row>
    <row r="19" spans="1:7">
      <c r="A19" s="76"/>
      <c r="B19" s="57" t="s">
        <v>134</v>
      </c>
      <c r="C19" s="80">
        <v>1</v>
      </c>
      <c r="D19" s="57"/>
      <c r="E19" s="74"/>
      <c r="F19" s="74"/>
    </row>
    <row r="20" spans="1:7" ht="16.5" thickBot="1">
      <c r="A20" s="76"/>
      <c r="B20" s="74"/>
      <c r="C20" s="74"/>
      <c r="D20" s="74"/>
      <c r="E20" s="74"/>
      <c r="F20" s="74"/>
    </row>
    <row r="21" spans="1:7" ht="31.5" customHeight="1" thickBot="1">
      <c r="A21" s="76"/>
      <c r="B21" s="125" t="s">
        <v>193</v>
      </c>
      <c r="C21" s="126" t="s">
        <v>194</v>
      </c>
      <c r="E21" s="74"/>
      <c r="F21" s="74"/>
    </row>
    <row r="22" spans="1:7" ht="29.25" customHeight="1">
      <c r="A22" s="76"/>
      <c r="B22" s="65">
        <v>9</v>
      </c>
      <c r="C22" s="79">
        <v>45</v>
      </c>
      <c r="D22" s="81"/>
      <c r="E22" s="74"/>
      <c r="F22" s="74"/>
    </row>
    <row r="23" spans="1:7">
      <c r="D23" s="20"/>
    </row>
  </sheetData>
  <mergeCells count="1">
    <mergeCell ref="A1:F1"/>
  </mergeCells>
  <pageMargins left="0.75" right="0.75" top="1" bottom="1" header="0.4921259845" footer="0.4921259845"/>
  <pageSetup paperSize="9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>
  <dimension ref="A1:J14"/>
  <sheetViews>
    <sheetView view="pageBreakPreview" zoomScaleNormal="100" zoomScaleSheetLayoutView="100" workbookViewId="0">
      <selection activeCell="M21" sqref="M21"/>
    </sheetView>
  </sheetViews>
  <sheetFormatPr defaultRowHeight="15.75"/>
  <cols>
    <col min="1" max="1" width="22.5" bestFit="1" customWidth="1"/>
    <col min="2" max="8" width="11.625" customWidth="1"/>
    <col min="9" max="9" width="16.625" customWidth="1"/>
    <col min="10" max="10" width="11.625" customWidth="1"/>
  </cols>
  <sheetData>
    <row r="1" spans="1:10" ht="21" thickBot="1">
      <c r="A1" s="399" t="s">
        <v>273</v>
      </c>
      <c r="B1" s="399"/>
      <c r="C1" s="399"/>
      <c r="D1" s="399"/>
      <c r="E1" s="399"/>
      <c r="F1" s="399"/>
      <c r="G1" s="399"/>
      <c r="H1" s="399"/>
      <c r="I1" s="399"/>
      <c r="J1" s="206"/>
    </row>
    <row r="2" spans="1:10" s="5" customFormat="1" ht="174" customHeight="1" thickBot="1">
      <c r="A2" s="94" t="s">
        <v>89</v>
      </c>
      <c r="B2" s="111" t="s">
        <v>156</v>
      </c>
      <c r="C2" s="111" t="s">
        <v>90</v>
      </c>
      <c r="D2" s="111" t="s">
        <v>162</v>
      </c>
      <c r="E2" s="111" t="s">
        <v>91</v>
      </c>
      <c r="F2" s="111" t="s">
        <v>92</v>
      </c>
      <c r="G2" s="111" t="s">
        <v>93</v>
      </c>
      <c r="H2" s="111" t="s">
        <v>94</v>
      </c>
      <c r="I2" s="112" t="s">
        <v>95</v>
      </c>
      <c r="J2" s="21"/>
    </row>
    <row r="3" spans="1:10">
      <c r="A3" s="119" t="s">
        <v>195</v>
      </c>
      <c r="B3" s="119">
        <v>2</v>
      </c>
      <c r="C3" s="93">
        <v>1</v>
      </c>
      <c r="D3" s="93">
        <v>0</v>
      </c>
      <c r="E3" s="93">
        <v>5</v>
      </c>
      <c r="F3" s="93"/>
      <c r="G3" s="93"/>
      <c r="H3" s="93"/>
      <c r="I3" s="93">
        <v>1</v>
      </c>
      <c r="J3" s="9"/>
    </row>
    <row r="4" spans="1:10">
      <c r="A4" s="17" t="s">
        <v>196</v>
      </c>
      <c r="B4" s="17">
        <v>6</v>
      </c>
      <c r="C4" s="3">
        <v>1.8</v>
      </c>
      <c r="D4" s="3">
        <v>0</v>
      </c>
      <c r="E4" s="3">
        <v>5</v>
      </c>
      <c r="F4" s="3"/>
      <c r="G4" s="3">
        <v>1</v>
      </c>
      <c r="H4" s="3">
        <v>1</v>
      </c>
      <c r="I4" s="3">
        <v>3</v>
      </c>
      <c r="J4" s="9"/>
    </row>
    <row r="5" spans="1:10">
      <c r="A5" s="17" t="s">
        <v>109</v>
      </c>
      <c r="B5" s="17">
        <v>5</v>
      </c>
      <c r="C5" s="3">
        <v>2.8</v>
      </c>
      <c r="D5" s="3">
        <v>1</v>
      </c>
      <c r="E5" s="3">
        <v>4</v>
      </c>
      <c r="F5" s="3"/>
      <c r="G5" s="3"/>
      <c r="H5" s="3"/>
      <c r="I5" s="3">
        <v>4</v>
      </c>
      <c r="J5" s="9"/>
    </row>
    <row r="6" spans="1:10">
      <c r="A6" s="167" t="s">
        <v>58</v>
      </c>
      <c r="B6" s="166">
        <f>SUM(B3:B5)</f>
        <v>13</v>
      </c>
      <c r="C6" s="168">
        <f>+IFERROR(($B$3*C3+$B$4*C4+$B$5*C5)/$B$6,0)</f>
        <v>2.0615384615384618</v>
      </c>
      <c r="D6" s="168">
        <f>+IFERROR(($B$3*D3+$B$4*D4+$B$5*D5)/$B$6,0)</f>
        <v>0.38461538461538464</v>
      </c>
      <c r="E6" s="169"/>
      <c r="F6" s="166">
        <f>SUM(F3:F5)</f>
        <v>0</v>
      </c>
      <c r="G6" s="166">
        <f>SUM(G3:G5)</f>
        <v>1</v>
      </c>
      <c r="H6" s="166">
        <f>SUM(H3:H5)</f>
        <v>1</v>
      </c>
      <c r="I6" s="166">
        <f>SUM(I3:I5)</f>
        <v>8</v>
      </c>
      <c r="J6" s="9"/>
    </row>
    <row r="7" spans="1:10">
      <c r="A7" s="9"/>
      <c r="B7" s="9"/>
      <c r="C7" s="9"/>
      <c r="D7" s="9"/>
      <c r="E7" s="9"/>
      <c r="F7" s="9"/>
      <c r="G7" s="9"/>
      <c r="H7" s="9"/>
      <c r="I7" s="9"/>
      <c r="J7" s="9"/>
    </row>
    <row r="8" spans="1:10" s="1" customFormat="1" ht="16.5" thickBot="1">
      <c r="A8" s="400" t="s">
        <v>96</v>
      </c>
      <c r="B8" s="400"/>
      <c r="C8" s="400"/>
      <c r="D8" s="12"/>
      <c r="E8" s="12"/>
      <c r="F8" s="12"/>
      <c r="G8" s="12"/>
      <c r="H8" s="12"/>
      <c r="I8" s="12"/>
      <c r="J8" s="12"/>
    </row>
    <row r="9" spans="1:10" s="1" customFormat="1" ht="32.25" thickBot="1">
      <c r="A9" s="94" t="s">
        <v>97</v>
      </c>
      <c r="B9" s="109" t="s">
        <v>98</v>
      </c>
      <c r="C9" s="110" t="s">
        <v>157</v>
      </c>
      <c r="D9" s="12"/>
      <c r="E9" s="12"/>
      <c r="F9" s="12"/>
      <c r="G9" s="12"/>
      <c r="H9" s="12"/>
      <c r="I9" s="12"/>
      <c r="J9" s="12"/>
    </row>
    <row r="10" spans="1:10">
      <c r="A10" s="119" t="s">
        <v>197</v>
      </c>
      <c r="B10" s="119">
        <v>0</v>
      </c>
      <c r="C10" s="127">
        <v>0</v>
      </c>
      <c r="D10" s="9"/>
      <c r="E10" s="9"/>
      <c r="F10" s="9"/>
      <c r="G10" s="9"/>
      <c r="H10" s="9"/>
      <c r="I10" s="9"/>
      <c r="J10" s="9"/>
    </row>
    <row r="11" spans="1:10">
      <c r="A11" s="17" t="s">
        <v>198</v>
      </c>
      <c r="B11" s="17">
        <v>1</v>
      </c>
      <c r="C11" s="4">
        <v>0.9</v>
      </c>
      <c r="D11" s="9"/>
      <c r="E11" s="9"/>
      <c r="F11" s="9"/>
      <c r="G11" s="9"/>
      <c r="H11" s="9"/>
      <c r="I11" s="9"/>
      <c r="J11" s="9"/>
    </row>
    <row r="12" spans="1:10" ht="13.5" customHeight="1">
      <c r="A12" s="166" t="s">
        <v>58</v>
      </c>
      <c r="B12" s="90">
        <f>+B10+B11</f>
        <v>1</v>
      </c>
      <c r="C12" s="4"/>
    </row>
    <row r="13" spans="1:10">
      <c r="C13" s="90">
        <f>+C10+C11</f>
        <v>0.9</v>
      </c>
    </row>
    <row r="14" spans="1:10">
      <c r="C14" s="20"/>
    </row>
  </sheetData>
  <mergeCells count="2">
    <mergeCell ref="A1:I1"/>
    <mergeCell ref="A8:C8"/>
  </mergeCells>
  <pageMargins left="0.75" right="0.75" top="1" bottom="1" header="0.4921259845" footer="0.4921259845"/>
  <pageSetup paperSize="9" orientation="landscape" r:id="rId1"/>
  <headerFooter alignWithMargins="0"/>
  <legacyDrawing r:id="rId2"/>
</worksheet>
</file>

<file path=xl/worksheets/sheet15.xml><?xml version="1.0" encoding="utf-8"?>
<worksheet xmlns="http://schemas.openxmlformats.org/spreadsheetml/2006/main" xmlns:r="http://schemas.openxmlformats.org/officeDocument/2006/relationships">
  <dimension ref="A1:M21"/>
  <sheetViews>
    <sheetView view="pageBreakPreview" zoomScaleNormal="100" zoomScaleSheetLayoutView="100" workbookViewId="0">
      <selection activeCell="C28" sqref="C28"/>
    </sheetView>
  </sheetViews>
  <sheetFormatPr defaultRowHeight="15.75"/>
  <cols>
    <col min="1" max="1" width="17.375" customWidth="1"/>
    <col min="2" max="2" width="11.5" customWidth="1"/>
    <col min="3" max="14" width="10.625" customWidth="1"/>
  </cols>
  <sheetData>
    <row r="1" spans="1:13" ht="42" customHeight="1">
      <c r="A1" s="369" t="s">
        <v>135</v>
      </c>
      <c r="B1" s="369"/>
      <c r="C1" s="369"/>
      <c r="D1" s="369"/>
      <c r="E1" s="369"/>
      <c r="F1" s="369"/>
      <c r="G1" s="369"/>
      <c r="H1" s="25"/>
      <c r="I1" s="25"/>
      <c r="J1" s="25"/>
      <c r="K1" s="25"/>
      <c r="L1" s="25"/>
      <c r="M1" s="25"/>
    </row>
    <row r="2" spans="1:13" ht="16.5" thickBot="1">
      <c r="A2" s="20" t="s">
        <v>425</v>
      </c>
      <c r="B2" s="20"/>
      <c r="C2" s="22"/>
    </row>
    <row r="3" spans="1:13" s="6" customFormat="1" ht="63.75" thickBot="1">
      <c r="A3" s="94" t="s">
        <v>54</v>
      </c>
      <c r="B3" s="111" t="s">
        <v>58</v>
      </c>
      <c r="C3" s="111" t="s">
        <v>99</v>
      </c>
      <c r="D3" s="111" t="s">
        <v>100</v>
      </c>
      <c r="E3" s="111" t="s">
        <v>163</v>
      </c>
      <c r="F3" s="111" t="s">
        <v>165</v>
      </c>
      <c r="G3" s="112" t="s">
        <v>164</v>
      </c>
    </row>
    <row r="4" spans="1:13" s="6" customFormat="1">
      <c r="A4" s="71" t="s">
        <v>426</v>
      </c>
      <c r="B4" s="250">
        <f>+SUM(C4:G4)</f>
        <v>108.3</v>
      </c>
      <c r="C4" s="251">
        <v>8.5</v>
      </c>
      <c r="D4" s="71">
        <v>35.75</v>
      </c>
      <c r="E4" s="71">
        <v>0</v>
      </c>
      <c r="F4" s="251">
        <v>51.5</v>
      </c>
      <c r="G4" s="71">
        <v>12.55</v>
      </c>
    </row>
    <row r="5" spans="1:13" s="6" customFormat="1">
      <c r="A5" s="51"/>
      <c r="B5" s="171">
        <f t="shared" ref="B5:B16" si="0">+SUM(C5:G5)</f>
        <v>0</v>
      </c>
      <c r="C5" s="51"/>
      <c r="D5" s="51"/>
      <c r="E5" s="51"/>
      <c r="F5" s="51"/>
      <c r="G5" s="51"/>
    </row>
    <row r="6" spans="1:13" s="6" customFormat="1">
      <c r="A6" s="51"/>
      <c r="B6" s="171">
        <f t="shared" si="0"/>
        <v>0</v>
      </c>
      <c r="C6" s="51"/>
      <c r="D6" s="51"/>
      <c r="E6" s="51"/>
      <c r="F6" s="51"/>
      <c r="G6" s="51"/>
    </row>
    <row r="7" spans="1:13" s="6" customFormat="1">
      <c r="A7" s="51"/>
      <c r="B7" s="171">
        <f t="shared" si="0"/>
        <v>0</v>
      </c>
      <c r="C7" s="51"/>
      <c r="D7" s="51"/>
      <c r="E7" s="51"/>
      <c r="F7" s="51"/>
      <c r="G7" s="51"/>
    </row>
    <row r="8" spans="1:13" s="6" customFormat="1">
      <c r="A8" s="51"/>
      <c r="B8" s="171">
        <f t="shared" si="0"/>
        <v>0</v>
      </c>
      <c r="C8" s="51"/>
      <c r="D8" s="51"/>
      <c r="E8" s="51"/>
      <c r="F8" s="51"/>
      <c r="G8" s="51"/>
    </row>
    <row r="9" spans="1:13" s="6" customFormat="1">
      <c r="A9" s="51"/>
      <c r="B9" s="171">
        <f t="shared" si="0"/>
        <v>0</v>
      </c>
      <c r="C9" s="51"/>
      <c r="D9" s="51"/>
      <c r="E9" s="51"/>
      <c r="F9" s="51"/>
      <c r="G9" s="51"/>
    </row>
    <row r="10" spans="1:13" s="6" customFormat="1">
      <c r="A10" s="51"/>
      <c r="B10" s="171">
        <f t="shared" si="0"/>
        <v>0</v>
      </c>
      <c r="C10" s="51"/>
      <c r="D10" s="51"/>
      <c r="E10" s="51"/>
      <c r="F10" s="51"/>
      <c r="G10" s="51"/>
    </row>
    <row r="11" spans="1:13" s="6" customFormat="1">
      <c r="A11" s="51"/>
      <c r="B11" s="171">
        <f t="shared" si="0"/>
        <v>0</v>
      </c>
      <c r="C11" s="51"/>
      <c r="D11" s="51"/>
      <c r="E11" s="51"/>
      <c r="F11" s="51"/>
      <c r="G11" s="51"/>
    </row>
    <row r="12" spans="1:13" s="6" customFormat="1">
      <c r="A12" s="51"/>
      <c r="B12" s="171">
        <f t="shared" si="0"/>
        <v>0</v>
      </c>
      <c r="C12" s="51"/>
      <c r="D12" s="51"/>
      <c r="E12" s="51"/>
      <c r="F12" s="51"/>
      <c r="G12" s="51"/>
    </row>
    <row r="13" spans="1:13" s="6" customFormat="1">
      <c r="A13" s="51"/>
      <c r="B13" s="171">
        <f t="shared" si="0"/>
        <v>0</v>
      </c>
      <c r="C13" s="51"/>
      <c r="D13" s="51"/>
      <c r="E13" s="51"/>
      <c r="F13" s="51"/>
      <c r="G13" s="51"/>
    </row>
    <row r="14" spans="1:13" s="6" customFormat="1">
      <c r="A14" s="51"/>
      <c r="B14" s="171">
        <f t="shared" si="0"/>
        <v>0</v>
      </c>
      <c r="C14" s="51"/>
      <c r="D14" s="51"/>
      <c r="E14" s="51"/>
      <c r="F14" s="51"/>
      <c r="G14" s="51"/>
    </row>
    <row r="15" spans="1:13" s="6" customFormat="1">
      <c r="A15" s="7"/>
      <c r="B15" s="171">
        <f t="shared" si="0"/>
        <v>0</v>
      </c>
      <c r="C15" s="7"/>
      <c r="D15" s="7"/>
      <c r="E15" s="7"/>
      <c r="F15" s="7"/>
      <c r="G15" s="7"/>
    </row>
    <row r="16" spans="1:13" s="6" customFormat="1">
      <c r="A16" s="7"/>
      <c r="B16" s="171">
        <f t="shared" si="0"/>
        <v>0</v>
      </c>
      <c r="C16" s="7"/>
      <c r="D16" s="7"/>
      <c r="E16" s="7"/>
      <c r="F16" s="7"/>
      <c r="G16" s="7"/>
    </row>
    <row r="17" spans="1:7" ht="18.75" customHeight="1">
      <c r="A17" s="149" t="s">
        <v>58</v>
      </c>
      <c r="B17" s="64">
        <f t="shared" ref="B17:G17" si="1">SUM(B4:B16)</f>
        <v>108.3</v>
      </c>
      <c r="C17" s="252">
        <f t="shared" si="1"/>
        <v>8.5</v>
      </c>
      <c r="D17" s="64">
        <f t="shared" si="1"/>
        <v>35.75</v>
      </c>
      <c r="E17" s="64">
        <f t="shared" si="1"/>
        <v>0</v>
      </c>
      <c r="F17" s="252">
        <f t="shared" si="1"/>
        <v>51.5</v>
      </c>
      <c r="G17" s="64">
        <f t="shared" si="1"/>
        <v>12.55</v>
      </c>
    </row>
    <row r="18" spans="1:7" ht="20.25" customHeight="1">
      <c r="A18" s="149" t="s">
        <v>199</v>
      </c>
      <c r="B18" s="170">
        <v>100</v>
      </c>
      <c r="C18" s="158">
        <f>+IFERROR(C17/$B$17,0)*100</f>
        <v>7.8485687903970449</v>
      </c>
      <c r="D18" s="158">
        <f>+IFERROR(D17/$B$17,0)*100</f>
        <v>33.010156971375807</v>
      </c>
      <c r="E18" s="158">
        <f>+IFERROR(E17/$B$17,0)*100</f>
        <v>0</v>
      </c>
      <c r="F18" s="158">
        <f>+IFERROR(F17/$B$17,0)*100</f>
        <v>47.553093259464454</v>
      </c>
      <c r="G18" s="158">
        <f>+IFERROR(G17/$B$17,0)*100</f>
        <v>11.588180978762697</v>
      </c>
    </row>
    <row r="19" spans="1:7" ht="22.5" customHeight="1">
      <c r="A19" s="58" t="s">
        <v>427</v>
      </c>
      <c r="B19" s="3">
        <v>100</v>
      </c>
      <c r="C19" s="3">
        <v>6.9</v>
      </c>
      <c r="D19" s="3">
        <v>27.2</v>
      </c>
      <c r="E19" s="3">
        <v>0</v>
      </c>
      <c r="F19" s="3">
        <v>52.1</v>
      </c>
      <c r="G19" s="3">
        <v>13.8</v>
      </c>
    </row>
    <row r="20" spans="1:7" ht="22.5" customHeight="1">
      <c r="A20" s="149" t="s">
        <v>428</v>
      </c>
      <c r="B20" s="177">
        <f>+B18-B19</f>
        <v>0</v>
      </c>
      <c r="C20" s="177">
        <f t="shared" ref="C20:G20" si="2">+C18-C19</f>
        <v>0.94856879039704456</v>
      </c>
      <c r="D20" s="177">
        <f t="shared" si="2"/>
        <v>5.8101569713758074</v>
      </c>
      <c r="E20" s="177">
        <f t="shared" si="2"/>
        <v>0</v>
      </c>
      <c r="F20" s="177">
        <f t="shared" si="2"/>
        <v>-4.5469067405355474</v>
      </c>
      <c r="G20" s="177">
        <f t="shared" si="2"/>
        <v>-2.2118190212373037</v>
      </c>
    </row>
    <row r="21" spans="1:7">
      <c r="A21" s="1"/>
    </row>
  </sheetData>
  <mergeCells count="1">
    <mergeCell ref="A1:G1"/>
  </mergeCells>
  <pageMargins left="0.75" right="0.75" top="0.5" bottom="1" header="0.4921259845" footer="0.4921259845"/>
  <pageSetup paperSize="9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>
  <dimension ref="A1:I26"/>
  <sheetViews>
    <sheetView view="pageBreakPreview" zoomScaleNormal="100" zoomScaleSheetLayoutView="100" workbookViewId="0">
      <selection sqref="A1:I1"/>
    </sheetView>
  </sheetViews>
  <sheetFormatPr defaultRowHeight="15.75"/>
  <cols>
    <col min="1" max="9" width="12.625" customWidth="1"/>
  </cols>
  <sheetData>
    <row r="1" spans="1:9" ht="40.5" customHeight="1">
      <c r="A1" s="411" t="s">
        <v>230</v>
      </c>
      <c r="B1" s="411"/>
      <c r="C1" s="411"/>
      <c r="D1" s="411"/>
      <c r="E1" s="411"/>
      <c r="F1" s="411"/>
      <c r="G1" s="411"/>
      <c r="H1" s="411"/>
      <c r="I1" s="412"/>
    </row>
    <row r="2" spans="1:9" ht="16.5" thickBot="1">
      <c r="A2" s="62" t="s">
        <v>228</v>
      </c>
      <c r="B2" s="82"/>
      <c r="C2" s="82"/>
      <c r="D2" s="82"/>
      <c r="E2" s="82"/>
      <c r="F2" s="82"/>
      <c r="G2" s="82"/>
      <c r="H2" s="82"/>
      <c r="I2" s="82"/>
    </row>
    <row r="3" spans="1:9">
      <c r="A3" s="413" t="s">
        <v>54</v>
      </c>
      <c r="B3" s="415" t="s">
        <v>101</v>
      </c>
      <c r="C3" s="405" t="s">
        <v>102</v>
      </c>
      <c r="D3" s="406"/>
      <c r="E3" s="407"/>
      <c r="F3" s="408" t="s">
        <v>103</v>
      </c>
      <c r="G3" s="405" t="s">
        <v>104</v>
      </c>
      <c r="H3" s="406"/>
      <c r="I3" s="410"/>
    </row>
    <row r="4" spans="1:9" ht="32.25" thickBot="1">
      <c r="A4" s="414"/>
      <c r="B4" s="416"/>
      <c r="C4" s="129" t="s">
        <v>17</v>
      </c>
      <c r="D4" s="129" t="s">
        <v>18</v>
      </c>
      <c r="E4" s="129" t="s">
        <v>19</v>
      </c>
      <c r="F4" s="409"/>
      <c r="G4" s="129" t="s">
        <v>17</v>
      </c>
      <c r="H4" s="129" t="s">
        <v>18</v>
      </c>
      <c r="I4" s="130" t="s">
        <v>19</v>
      </c>
    </row>
    <row r="5" spans="1:9">
      <c r="A5" s="128"/>
      <c r="B5" s="128"/>
      <c r="C5" s="128"/>
      <c r="D5" s="128"/>
      <c r="E5" s="128"/>
      <c r="F5" s="128"/>
      <c r="G5" s="128"/>
      <c r="H5" s="128"/>
      <c r="I5" s="128"/>
    </row>
    <row r="6" spans="1:9">
      <c r="A6" s="83"/>
      <c r="B6" s="83"/>
      <c r="C6" s="83"/>
      <c r="D6" s="83"/>
      <c r="E6" s="83"/>
      <c r="F6" s="83"/>
      <c r="G6" s="83"/>
      <c r="H6" s="83"/>
      <c r="I6" s="83"/>
    </row>
    <row r="7" spans="1:9">
      <c r="A7" s="83"/>
      <c r="B7" s="83"/>
      <c r="C7" s="83"/>
      <c r="D7" s="83"/>
      <c r="E7" s="83"/>
      <c r="F7" s="83"/>
      <c r="G7" s="83"/>
      <c r="H7" s="83"/>
      <c r="I7" s="83"/>
    </row>
    <row r="8" spans="1:9">
      <c r="A8" s="57"/>
      <c r="B8" s="57"/>
      <c r="C8" s="57"/>
      <c r="D8" s="57"/>
      <c r="E8" s="57"/>
      <c r="F8" s="57"/>
      <c r="G8" s="57"/>
      <c r="H8" s="57"/>
      <c r="I8" s="57"/>
    </row>
    <row r="9" spans="1:9">
      <c r="A9" s="57"/>
      <c r="B9" s="57"/>
      <c r="C9" s="57"/>
      <c r="D9" s="57"/>
      <c r="E9" s="57"/>
      <c r="F9" s="57"/>
      <c r="G9" s="57"/>
      <c r="H9" s="57"/>
      <c r="I9" s="57"/>
    </row>
    <row r="10" spans="1:9">
      <c r="A10" s="57"/>
      <c r="B10" s="57"/>
      <c r="C10" s="57"/>
      <c r="D10" s="57"/>
      <c r="E10" s="57"/>
      <c r="F10" s="57"/>
      <c r="G10" s="57"/>
      <c r="H10" s="57"/>
      <c r="I10" s="57"/>
    </row>
    <row r="11" spans="1:9" ht="18" customHeight="1">
      <c r="A11" s="149" t="s">
        <v>58</v>
      </c>
      <c r="B11" s="64">
        <f>SUM(B5:B10)</f>
        <v>0</v>
      </c>
      <c r="C11" s="64">
        <f>SUM(C5:C10)</f>
        <v>0</v>
      </c>
      <c r="D11" s="64">
        <f t="shared" ref="D11:I11" si="0">SUM(D5:D10)</f>
        <v>0</v>
      </c>
      <c r="E11" s="64">
        <f t="shared" si="0"/>
        <v>0</v>
      </c>
      <c r="F11" s="64">
        <f t="shared" si="0"/>
        <v>0</v>
      </c>
      <c r="G11" s="64">
        <f t="shared" si="0"/>
        <v>0</v>
      </c>
      <c r="H11" s="64">
        <f t="shared" si="0"/>
        <v>0</v>
      </c>
      <c r="I11" s="64">
        <f t="shared" si="0"/>
        <v>0</v>
      </c>
    </row>
    <row r="12" spans="1:9">
      <c r="A12" s="74"/>
      <c r="B12" s="76"/>
      <c r="C12" s="76"/>
      <c r="D12" s="76"/>
      <c r="E12" s="76"/>
      <c r="F12" s="76"/>
      <c r="G12" s="76"/>
      <c r="H12" s="76"/>
      <c r="I12" s="76"/>
    </row>
    <row r="13" spans="1:9" ht="16.5" thickBot="1">
      <c r="A13" s="84" t="s">
        <v>212</v>
      </c>
      <c r="B13" s="76"/>
      <c r="C13" s="76"/>
      <c r="D13" s="76"/>
      <c r="E13" s="76"/>
      <c r="F13" s="76"/>
      <c r="G13" s="76"/>
      <c r="H13" s="76"/>
      <c r="I13" s="76"/>
    </row>
    <row r="14" spans="1:9">
      <c r="A14" s="401" t="s">
        <v>54</v>
      </c>
      <c r="B14" s="403" t="s">
        <v>101</v>
      </c>
      <c r="C14" s="405" t="s">
        <v>102</v>
      </c>
      <c r="D14" s="406"/>
      <c r="E14" s="407"/>
      <c r="F14" s="408" t="s">
        <v>103</v>
      </c>
      <c r="G14" s="405" t="s">
        <v>104</v>
      </c>
      <c r="H14" s="406"/>
      <c r="I14" s="410"/>
    </row>
    <row r="15" spans="1:9" ht="32.25" thickBot="1">
      <c r="A15" s="402"/>
      <c r="B15" s="404"/>
      <c r="C15" s="129" t="s">
        <v>17</v>
      </c>
      <c r="D15" s="129" t="s">
        <v>18</v>
      </c>
      <c r="E15" s="129" t="s">
        <v>19</v>
      </c>
      <c r="F15" s="409"/>
      <c r="G15" s="129" t="s">
        <v>17</v>
      </c>
      <c r="H15" s="129" t="s">
        <v>18</v>
      </c>
      <c r="I15" s="130" t="s">
        <v>19</v>
      </c>
    </row>
    <row r="16" spans="1:9">
      <c r="A16" s="131"/>
      <c r="B16" s="132"/>
      <c r="C16" s="131"/>
      <c r="D16" s="131"/>
      <c r="E16" s="131"/>
      <c r="F16" s="86"/>
      <c r="G16" s="131"/>
      <c r="H16" s="131"/>
      <c r="I16" s="131"/>
    </row>
    <row r="17" spans="1:9">
      <c r="A17" s="131"/>
      <c r="B17" s="132"/>
      <c r="C17" s="131"/>
      <c r="D17" s="131"/>
      <c r="E17" s="131"/>
      <c r="F17" s="86"/>
      <c r="G17" s="131"/>
      <c r="H17" s="131"/>
      <c r="I17" s="131"/>
    </row>
    <row r="18" spans="1:9">
      <c r="A18" s="83"/>
      <c r="B18" s="85"/>
      <c r="C18" s="83"/>
      <c r="D18" s="83"/>
      <c r="E18" s="83"/>
      <c r="F18" s="83"/>
      <c r="G18" s="83"/>
      <c r="H18" s="83"/>
      <c r="I18" s="83"/>
    </row>
    <row r="19" spans="1:9">
      <c r="A19" s="57"/>
      <c r="B19" s="57"/>
      <c r="C19" s="57"/>
      <c r="D19" s="57"/>
      <c r="E19" s="57"/>
      <c r="F19" s="57"/>
      <c r="G19" s="57"/>
      <c r="H19" s="57"/>
      <c r="I19" s="57"/>
    </row>
    <row r="20" spans="1:9">
      <c r="A20" s="57"/>
      <c r="B20" s="57"/>
      <c r="C20" s="57"/>
      <c r="D20" s="57"/>
      <c r="E20" s="57"/>
      <c r="F20" s="57"/>
      <c r="G20" s="57"/>
      <c r="H20" s="57"/>
      <c r="I20" s="57"/>
    </row>
    <row r="21" spans="1:9">
      <c r="A21" s="57"/>
      <c r="B21" s="57"/>
      <c r="C21" s="57"/>
      <c r="D21" s="57"/>
      <c r="E21" s="57"/>
      <c r="F21" s="57"/>
      <c r="G21" s="57"/>
      <c r="H21" s="57"/>
      <c r="I21" s="57"/>
    </row>
    <row r="22" spans="1:9">
      <c r="A22" s="149" t="s">
        <v>58</v>
      </c>
      <c r="B22" s="64">
        <f>SUM(B16:B21)</f>
        <v>0</v>
      </c>
      <c r="C22" s="64">
        <f t="shared" ref="C22:I22" si="1">SUM(C16:C21)</f>
        <v>0</v>
      </c>
      <c r="D22" s="64">
        <f t="shared" si="1"/>
        <v>0</v>
      </c>
      <c r="E22" s="64">
        <f t="shared" si="1"/>
        <v>0</v>
      </c>
      <c r="F22" s="64">
        <f t="shared" si="1"/>
        <v>0</v>
      </c>
      <c r="G22" s="64">
        <f t="shared" si="1"/>
        <v>0</v>
      </c>
      <c r="H22" s="64">
        <f t="shared" si="1"/>
        <v>0</v>
      </c>
      <c r="I22" s="64">
        <f t="shared" si="1"/>
        <v>0</v>
      </c>
    </row>
    <row r="23" spans="1:9">
      <c r="A23" s="76"/>
      <c r="B23" s="74"/>
      <c r="C23" s="74"/>
      <c r="D23" s="74"/>
      <c r="E23" s="74"/>
      <c r="F23" s="74"/>
      <c r="G23" s="74"/>
      <c r="H23" s="74"/>
      <c r="I23" s="74"/>
    </row>
    <row r="24" spans="1:9" ht="18.75" customHeight="1">
      <c r="A24" s="64" t="s">
        <v>7</v>
      </c>
      <c r="B24" s="64">
        <f t="shared" ref="B24:I24" si="2">+B11-B22</f>
        <v>0</v>
      </c>
      <c r="C24" s="64">
        <f t="shared" si="2"/>
        <v>0</v>
      </c>
      <c r="D24" s="64">
        <f t="shared" si="2"/>
        <v>0</v>
      </c>
      <c r="E24" s="64">
        <f t="shared" si="2"/>
        <v>0</v>
      </c>
      <c r="F24" s="64">
        <f t="shared" si="2"/>
        <v>0</v>
      </c>
      <c r="G24" s="64">
        <f t="shared" si="2"/>
        <v>0</v>
      </c>
      <c r="H24" s="64">
        <f t="shared" si="2"/>
        <v>0</v>
      </c>
      <c r="I24" s="64">
        <f t="shared" si="2"/>
        <v>0</v>
      </c>
    </row>
    <row r="25" spans="1:9" ht="20.25" customHeight="1">
      <c r="A25" s="172" t="s">
        <v>81</v>
      </c>
      <c r="B25" s="158">
        <f t="shared" ref="B25:I25" si="3">+IFERROR(B24/B22,0)*100</f>
        <v>0</v>
      </c>
      <c r="C25" s="158">
        <f t="shared" si="3"/>
        <v>0</v>
      </c>
      <c r="D25" s="158">
        <f t="shared" si="3"/>
        <v>0</v>
      </c>
      <c r="E25" s="158">
        <f t="shared" si="3"/>
        <v>0</v>
      </c>
      <c r="F25" s="158">
        <f t="shared" si="3"/>
        <v>0</v>
      </c>
      <c r="G25" s="158">
        <f t="shared" si="3"/>
        <v>0</v>
      </c>
      <c r="H25" s="158">
        <f t="shared" si="3"/>
        <v>0</v>
      </c>
      <c r="I25" s="158">
        <f t="shared" si="3"/>
        <v>0</v>
      </c>
    </row>
    <row r="26" spans="1:9">
      <c r="H26" s="20"/>
      <c r="I26" s="20"/>
    </row>
  </sheetData>
  <mergeCells count="11">
    <mergeCell ref="G3:I3"/>
    <mergeCell ref="A1:I1"/>
    <mergeCell ref="A3:A4"/>
    <mergeCell ref="B3:B4"/>
    <mergeCell ref="C3:E3"/>
    <mergeCell ref="F3:F4"/>
    <mergeCell ref="A14:A15"/>
    <mergeCell ref="B14:B15"/>
    <mergeCell ref="C14:E14"/>
    <mergeCell ref="F14:F15"/>
    <mergeCell ref="G14:I14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>
  <dimension ref="A1:G9"/>
  <sheetViews>
    <sheetView view="pageBreakPreview" zoomScaleNormal="100" zoomScaleSheetLayoutView="100" workbookViewId="0">
      <selection activeCell="F22" sqref="F22"/>
    </sheetView>
  </sheetViews>
  <sheetFormatPr defaultRowHeight="15.75"/>
  <cols>
    <col min="1" max="6" width="12.625" customWidth="1"/>
  </cols>
  <sheetData>
    <row r="1" spans="1:7" ht="45" customHeight="1">
      <c r="A1" s="374" t="s">
        <v>464</v>
      </c>
      <c r="B1" s="374"/>
      <c r="C1" s="374"/>
      <c r="D1" s="374"/>
      <c r="E1" s="374"/>
      <c r="F1" s="374"/>
    </row>
    <row r="2" spans="1:7" ht="107.25" customHeight="1">
      <c r="A2" s="51" t="s">
        <v>105</v>
      </c>
      <c r="B2" s="51" t="s">
        <v>106</v>
      </c>
      <c r="C2" s="51" t="s">
        <v>107</v>
      </c>
      <c r="D2" s="51" t="s">
        <v>166</v>
      </c>
      <c r="E2" s="51" t="s">
        <v>167</v>
      </c>
      <c r="F2" s="51" t="s">
        <v>168</v>
      </c>
      <c r="G2" s="1"/>
    </row>
    <row r="3" spans="1:7" ht="21" customHeight="1">
      <c r="A3" s="58" t="s">
        <v>201</v>
      </c>
      <c r="B3" s="3">
        <v>215</v>
      </c>
      <c r="C3" s="3">
        <v>187</v>
      </c>
      <c r="D3" s="3">
        <v>58</v>
      </c>
      <c r="E3" s="3">
        <v>5</v>
      </c>
      <c r="F3" s="3">
        <v>0</v>
      </c>
    </row>
    <row r="4" spans="1:7" ht="24.75" customHeight="1">
      <c r="A4" s="58" t="s">
        <v>202</v>
      </c>
      <c r="B4" s="3">
        <v>218</v>
      </c>
      <c r="C4" s="3">
        <v>192</v>
      </c>
      <c r="D4" s="3">
        <v>61</v>
      </c>
      <c r="E4" s="3">
        <v>10</v>
      </c>
      <c r="F4" s="3">
        <v>3</v>
      </c>
    </row>
    <row r="5" spans="1:7" ht="19.5" customHeight="1">
      <c r="A5" s="58" t="s">
        <v>203</v>
      </c>
      <c r="B5" s="217">
        <v>19</v>
      </c>
      <c r="C5" s="217">
        <v>18</v>
      </c>
      <c r="D5" s="217">
        <v>13</v>
      </c>
      <c r="E5" s="217">
        <v>1</v>
      </c>
      <c r="F5" s="217">
        <v>0</v>
      </c>
    </row>
    <row r="6" spans="1:7" ht="21" customHeight="1">
      <c r="A6" s="58" t="s">
        <v>204</v>
      </c>
      <c r="B6" s="217">
        <v>0</v>
      </c>
      <c r="C6" s="217">
        <v>0</v>
      </c>
      <c r="D6" s="217">
        <v>0</v>
      </c>
      <c r="E6" s="217">
        <v>0</v>
      </c>
      <c r="F6" s="217">
        <v>0</v>
      </c>
    </row>
    <row r="7" spans="1:7" ht="18.75" customHeight="1">
      <c r="A7" s="149" t="s">
        <v>58</v>
      </c>
      <c r="B7" s="64">
        <f>SUM(B3:B6)</f>
        <v>452</v>
      </c>
      <c r="C7" s="64">
        <f>SUM(C3:C6)</f>
        <v>397</v>
      </c>
      <c r="D7" s="64">
        <f>SUM(D3:D6)</f>
        <v>132</v>
      </c>
      <c r="E7" s="64">
        <f>SUM(E3:E6)</f>
        <v>16</v>
      </c>
      <c r="F7" s="64">
        <f>SUM(F3:F6)</f>
        <v>3</v>
      </c>
    </row>
    <row r="8" spans="1:7">
      <c r="E8" s="20"/>
      <c r="F8" s="20"/>
    </row>
    <row r="9" spans="1:7">
      <c r="A9" s="20"/>
    </row>
  </sheetData>
  <mergeCells count="1">
    <mergeCell ref="A1:F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>
  <dimension ref="A1:Q24"/>
  <sheetViews>
    <sheetView view="pageBreakPreview" topLeftCell="A16" zoomScale="73" zoomScaleNormal="100" zoomScaleSheetLayoutView="73" workbookViewId="0">
      <selection activeCell="X5" sqref="X5"/>
    </sheetView>
  </sheetViews>
  <sheetFormatPr defaultRowHeight="15.75"/>
  <cols>
    <col min="1" max="2" width="10.625" customWidth="1"/>
    <col min="3" max="3" width="12" customWidth="1"/>
    <col min="4" max="11" width="10.625" customWidth="1"/>
  </cols>
  <sheetData>
    <row r="1" spans="1:17" ht="32.25" customHeight="1">
      <c r="A1" s="417" t="s">
        <v>479</v>
      </c>
      <c r="B1" s="418"/>
      <c r="C1" s="418"/>
      <c r="D1" s="418"/>
      <c r="E1" s="418"/>
      <c r="F1" s="418"/>
      <c r="G1" s="418"/>
      <c r="H1" s="418"/>
      <c r="I1" s="418"/>
      <c r="J1" s="418"/>
      <c r="K1" s="418"/>
    </row>
    <row r="2" spans="1:17" ht="17.25" customHeight="1" thickBot="1">
      <c r="A2" s="88" t="s">
        <v>480</v>
      </c>
      <c r="B2" s="87"/>
      <c r="C2" s="87"/>
      <c r="D2" s="87"/>
      <c r="E2" s="87"/>
      <c r="F2" s="87"/>
      <c r="G2" s="87"/>
      <c r="H2" s="87"/>
      <c r="I2" s="87"/>
      <c r="J2" s="87"/>
      <c r="K2" s="87"/>
    </row>
    <row r="3" spans="1:17" ht="81.75" customHeight="1" thickBot="1">
      <c r="A3" s="139" t="s">
        <v>108</v>
      </c>
      <c r="B3" s="140" t="s">
        <v>8</v>
      </c>
      <c r="C3" s="140" t="s">
        <v>9</v>
      </c>
      <c r="D3" s="141" t="s">
        <v>10</v>
      </c>
      <c r="E3" s="140" t="s">
        <v>11</v>
      </c>
      <c r="F3" s="140" t="s">
        <v>12</v>
      </c>
      <c r="G3" s="140" t="s">
        <v>13</v>
      </c>
      <c r="H3" s="271" t="s">
        <v>249</v>
      </c>
      <c r="I3" s="271" t="s">
        <v>250</v>
      </c>
      <c r="J3" s="142" t="s">
        <v>109</v>
      </c>
      <c r="K3" s="143" t="s">
        <v>58</v>
      </c>
    </row>
    <row r="4" spans="1:17">
      <c r="A4" s="89"/>
      <c r="B4" s="89">
        <v>2</v>
      </c>
      <c r="C4" s="89">
        <v>1</v>
      </c>
      <c r="D4" s="89">
        <v>7</v>
      </c>
      <c r="E4" s="89"/>
      <c r="F4" s="89"/>
      <c r="G4" s="89"/>
      <c r="H4" s="89">
        <v>7</v>
      </c>
      <c r="I4" s="89"/>
      <c r="J4" s="89">
        <v>417</v>
      </c>
      <c r="K4" s="89">
        <f>SUM(B4:J4)</f>
        <v>434</v>
      </c>
      <c r="L4" s="272"/>
      <c r="M4" s="272"/>
      <c r="N4" s="272"/>
      <c r="O4" s="272"/>
      <c r="P4" s="272"/>
      <c r="Q4" s="272"/>
    </row>
    <row r="5" spans="1:17">
      <c r="A5" s="57"/>
      <c r="B5" s="57"/>
      <c r="C5" s="57"/>
      <c r="D5" s="57"/>
      <c r="E5" s="57"/>
      <c r="F5" s="57"/>
      <c r="G5" s="57"/>
      <c r="H5" s="57"/>
      <c r="I5" s="57"/>
      <c r="J5" s="57"/>
      <c r="K5" s="57"/>
      <c r="L5" s="272"/>
      <c r="M5" s="272"/>
      <c r="N5" s="272"/>
      <c r="O5" s="272"/>
      <c r="P5" s="272"/>
      <c r="Q5" s="272"/>
    </row>
    <row r="6" spans="1:17">
      <c r="A6" s="57"/>
      <c r="B6" s="57"/>
      <c r="C6" s="57"/>
      <c r="D6" s="57"/>
      <c r="E6" s="57"/>
      <c r="F6" s="57"/>
      <c r="G6" s="57"/>
      <c r="H6" s="57"/>
      <c r="I6" s="57"/>
      <c r="J6" s="57"/>
      <c r="K6" s="57"/>
    </row>
    <row r="7" spans="1:17">
      <c r="A7" s="57"/>
      <c r="B7" s="57"/>
      <c r="C7" s="57"/>
      <c r="D7" s="57"/>
      <c r="E7" s="57"/>
      <c r="F7" s="57"/>
      <c r="G7" s="57"/>
      <c r="H7" s="57"/>
      <c r="I7" s="57"/>
      <c r="J7" s="57"/>
      <c r="K7" s="57"/>
    </row>
    <row r="8" spans="1:17">
      <c r="A8" s="57"/>
      <c r="B8" s="57"/>
      <c r="C8" s="57"/>
      <c r="D8" s="57"/>
      <c r="E8" s="57"/>
      <c r="F8" s="57"/>
      <c r="G8" s="57"/>
      <c r="H8" s="57"/>
      <c r="I8" s="57"/>
      <c r="J8" s="57"/>
      <c r="K8" s="57"/>
    </row>
    <row r="9" spans="1:17">
      <c r="A9" s="57"/>
      <c r="B9" s="57"/>
      <c r="C9" s="57"/>
      <c r="D9" s="57"/>
      <c r="E9" s="57"/>
      <c r="F9" s="57"/>
      <c r="G9" s="57"/>
      <c r="H9" s="57"/>
      <c r="I9" s="57"/>
      <c r="J9" s="57"/>
      <c r="K9" s="57"/>
    </row>
    <row r="10" spans="1:17">
      <c r="A10" s="64" t="s">
        <v>58</v>
      </c>
      <c r="B10" s="64">
        <f>SUM(B4:B9)</f>
        <v>2</v>
      </c>
      <c r="C10" s="64">
        <f t="shared" ref="C10:J10" si="0">SUM(C4:C9)</f>
        <v>1</v>
      </c>
      <c r="D10" s="64">
        <f t="shared" si="0"/>
        <v>7</v>
      </c>
      <c r="E10" s="64">
        <f t="shared" si="0"/>
        <v>0</v>
      </c>
      <c r="F10" s="64">
        <f t="shared" si="0"/>
        <v>0</v>
      </c>
      <c r="G10" s="64">
        <f t="shared" si="0"/>
        <v>0</v>
      </c>
      <c r="H10" s="64">
        <f t="shared" si="0"/>
        <v>7</v>
      </c>
      <c r="I10" s="64">
        <f t="shared" si="0"/>
        <v>0</v>
      </c>
      <c r="J10" s="64">
        <f t="shared" si="0"/>
        <v>417</v>
      </c>
      <c r="K10" s="64">
        <f>SUM(K4:K9)</f>
        <v>434</v>
      </c>
    </row>
    <row r="11" spans="1:17" ht="19.5" customHeight="1">
      <c r="A11" s="273" t="s">
        <v>481</v>
      </c>
      <c r="B11" s="74"/>
      <c r="C11" s="74"/>
      <c r="D11" s="74"/>
      <c r="E11" s="74"/>
      <c r="F11" s="74"/>
      <c r="G11" s="74"/>
      <c r="H11" s="74"/>
      <c r="I11" s="74"/>
      <c r="J11" s="74"/>
      <c r="K11" s="74"/>
    </row>
    <row r="12" spans="1:17" ht="17.25" customHeight="1" thickBot="1">
      <c r="A12" s="88" t="s">
        <v>231</v>
      </c>
      <c r="B12" s="74"/>
      <c r="C12" s="74"/>
      <c r="D12" s="74"/>
      <c r="E12" s="74"/>
      <c r="F12" s="74"/>
      <c r="G12" s="74"/>
      <c r="H12" s="74"/>
      <c r="I12" s="74"/>
      <c r="J12" s="74"/>
      <c r="K12" s="74"/>
    </row>
    <row r="13" spans="1:17" ht="79.5" thickBot="1">
      <c r="A13" s="139" t="s">
        <v>108</v>
      </c>
      <c r="B13" s="140" t="s">
        <v>8</v>
      </c>
      <c r="C13" s="140" t="s">
        <v>9</v>
      </c>
      <c r="D13" s="141" t="s">
        <v>10</v>
      </c>
      <c r="E13" s="140" t="s">
        <v>11</v>
      </c>
      <c r="F13" s="140" t="s">
        <v>12</v>
      </c>
      <c r="G13" s="140" t="s">
        <v>13</v>
      </c>
      <c r="H13" s="140" t="s">
        <v>249</v>
      </c>
      <c r="I13" s="140" t="s">
        <v>250</v>
      </c>
      <c r="J13" s="142" t="s">
        <v>109</v>
      </c>
      <c r="K13" s="143" t="s">
        <v>58</v>
      </c>
    </row>
    <row r="14" spans="1:17">
      <c r="A14" s="89" t="s">
        <v>460</v>
      </c>
      <c r="B14" s="89">
        <v>4</v>
      </c>
      <c r="C14" s="89">
        <v>4</v>
      </c>
      <c r="D14" s="89">
        <v>15</v>
      </c>
      <c r="E14" s="89">
        <v>0</v>
      </c>
      <c r="F14" s="89">
        <v>0</v>
      </c>
      <c r="G14" s="89">
        <v>0</v>
      </c>
      <c r="H14" s="89">
        <v>4</v>
      </c>
      <c r="I14" s="89">
        <v>0</v>
      </c>
      <c r="J14" s="89">
        <v>636</v>
      </c>
      <c r="K14" s="89">
        <f>SUM(B14:J14)</f>
        <v>663</v>
      </c>
    </row>
    <row r="15" spans="1:17">
      <c r="A15" s="57"/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N15" s="272"/>
      <c r="O15" s="272"/>
      <c r="P15" s="272"/>
    </row>
    <row r="16" spans="1:17">
      <c r="A16" s="57"/>
      <c r="B16" s="57"/>
      <c r="C16" s="57"/>
      <c r="D16" s="57"/>
      <c r="E16" s="57"/>
      <c r="F16" s="57"/>
      <c r="G16" s="57"/>
      <c r="H16" s="57"/>
      <c r="I16" s="57"/>
      <c r="J16" s="57"/>
      <c r="K16" s="57"/>
      <c r="N16" s="272"/>
      <c r="O16" s="272"/>
      <c r="P16" s="272"/>
    </row>
    <row r="17" spans="1:11">
      <c r="A17" s="57"/>
      <c r="B17" s="57"/>
      <c r="C17" s="57"/>
      <c r="D17" s="57"/>
      <c r="E17" s="57"/>
      <c r="F17" s="57"/>
      <c r="G17" s="57"/>
      <c r="H17" s="57"/>
      <c r="I17" s="57"/>
      <c r="J17" s="57"/>
      <c r="K17" s="57"/>
    </row>
    <row r="18" spans="1:11">
      <c r="A18" s="57"/>
      <c r="B18" s="57"/>
      <c r="C18" s="57"/>
      <c r="D18" s="57"/>
      <c r="E18" s="57"/>
      <c r="F18" s="57"/>
      <c r="G18" s="57"/>
      <c r="H18" s="57"/>
      <c r="I18" s="57"/>
      <c r="J18" s="57"/>
      <c r="K18" s="57"/>
    </row>
    <row r="19" spans="1:11">
      <c r="A19" s="57"/>
      <c r="B19" s="57"/>
      <c r="C19" s="57"/>
      <c r="D19" s="57"/>
      <c r="E19" s="57"/>
      <c r="F19" s="57"/>
      <c r="G19" s="57"/>
      <c r="H19" s="57"/>
      <c r="I19" s="57"/>
      <c r="J19" s="57"/>
      <c r="K19" s="57"/>
    </row>
    <row r="20" spans="1:11">
      <c r="A20" s="64" t="s">
        <v>58</v>
      </c>
      <c r="B20" s="64">
        <f>SUM(B14:B19)</f>
        <v>4</v>
      </c>
      <c r="C20" s="64">
        <f t="shared" ref="C20:K20" si="1">SUM(C14:C19)</f>
        <v>4</v>
      </c>
      <c r="D20" s="64">
        <f t="shared" si="1"/>
        <v>15</v>
      </c>
      <c r="E20" s="64">
        <f t="shared" si="1"/>
        <v>0</v>
      </c>
      <c r="F20" s="64">
        <f t="shared" si="1"/>
        <v>0</v>
      </c>
      <c r="G20" s="64">
        <f t="shared" si="1"/>
        <v>0</v>
      </c>
      <c r="H20" s="64">
        <f t="shared" si="1"/>
        <v>4</v>
      </c>
      <c r="I20" s="64">
        <f t="shared" si="1"/>
        <v>0</v>
      </c>
      <c r="J20" s="64">
        <f t="shared" si="1"/>
        <v>636</v>
      </c>
      <c r="K20" s="64">
        <f t="shared" si="1"/>
        <v>663</v>
      </c>
    </row>
    <row r="21" spans="1:11" ht="6" customHeight="1">
      <c r="A21" s="74"/>
      <c r="B21" s="74"/>
      <c r="C21" s="74"/>
      <c r="D21" s="74"/>
      <c r="E21" s="74"/>
      <c r="F21" s="74"/>
      <c r="G21" s="74"/>
      <c r="H21" s="74"/>
      <c r="I21" s="74"/>
      <c r="J21" s="74"/>
      <c r="K21" s="74"/>
    </row>
    <row r="22" spans="1:11" ht="17.25" customHeight="1">
      <c r="A22" s="64" t="s">
        <v>205</v>
      </c>
      <c r="B22" s="64">
        <f>+B10-B20</f>
        <v>-2</v>
      </c>
      <c r="C22" s="64">
        <f t="shared" ref="C22:K22" si="2">+C10-C20</f>
        <v>-3</v>
      </c>
      <c r="D22" s="64">
        <f t="shared" si="2"/>
        <v>-8</v>
      </c>
      <c r="E22" s="64">
        <f t="shared" si="2"/>
        <v>0</v>
      </c>
      <c r="F22" s="64">
        <f t="shared" si="2"/>
        <v>0</v>
      </c>
      <c r="G22" s="64">
        <f t="shared" si="2"/>
        <v>0</v>
      </c>
      <c r="H22" s="64">
        <f t="shared" si="2"/>
        <v>3</v>
      </c>
      <c r="I22" s="64">
        <f t="shared" si="2"/>
        <v>0</v>
      </c>
      <c r="J22" s="64">
        <f t="shared" si="2"/>
        <v>-219</v>
      </c>
      <c r="K22" s="64">
        <f t="shared" si="2"/>
        <v>-229</v>
      </c>
    </row>
    <row r="23" spans="1:11" ht="18" customHeight="1">
      <c r="A23" s="90" t="s">
        <v>200</v>
      </c>
      <c r="B23" s="158">
        <f t="shared" ref="B23:K23" si="3">+IFERROR(B22/B20,0)*100</f>
        <v>-50</v>
      </c>
      <c r="C23" s="158">
        <f t="shared" si="3"/>
        <v>-75</v>
      </c>
      <c r="D23" s="158">
        <f t="shared" si="3"/>
        <v>-53.333333333333336</v>
      </c>
      <c r="E23" s="158">
        <f t="shared" si="3"/>
        <v>0</v>
      </c>
      <c r="F23" s="158">
        <f t="shared" si="3"/>
        <v>0</v>
      </c>
      <c r="G23" s="158">
        <f t="shared" si="3"/>
        <v>0</v>
      </c>
      <c r="H23" s="158">
        <f t="shared" si="3"/>
        <v>75</v>
      </c>
      <c r="I23" s="158">
        <f t="shared" si="3"/>
        <v>0</v>
      </c>
      <c r="J23" s="158">
        <f t="shared" si="3"/>
        <v>-34.433962264150942</v>
      </c>
      <c r="K23" s="158">
        <f t="shared" si="3"/>
        <v>-34.539969834087479</v>
      </c>
    </row>
    <row r="24" spans="1:11">
      <c r="A24" s="275" t="s">
        <v>482</v>
      </c>
      <c r="J24" s="20"/>
      <c r="K24" s="20"/>
    </row>
  </sheetData>
  <mergeCells count="1">
    <mergeCell ref="A1:K1"/>
  </mergeCells>
  <pageMargins left="0.75" right="0.75" top="1" bottom="1" header="0.4921259845" footer="0.4921259845"/>
  <pageSetup paperSize="9" scale="89" orientation="landscape" horizontalDpi="300" verticalDpi="30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>
  <dimension ref="A1:Q39"/>
  <sheetViews>
    <sheetView view="pageBreakPreview" zoomScaleNormal="100" zoomScaleSheetLayoutView="100" workbookViewId="0">
      <pane xSplit="18840" topLeftCell="O1"/>
      <selection activeCell="C31" sqref="C31"/>
      <selection pane="topRight" activeCell="A10" sqref="A10"/>
    </sheetView>
  </sheetViews>
  <sheetFormatPr defaultRowHeight="15.75"/>
  <cols>
    <col min="1" max="1" width="22.5" customWidth="1"/>
    <col min="2" max="4" width="12.625" customWidth="1"/>
    <col min="6" max="6" width="0.125" customWidth="1"/>
    <col min="7" max="7" width="5.5" hidden="1" customWidth="1"/>
    <col min="8" max="8" width="5" hidden="1" customWidth="1"/>
    <col min="9" max="9" width="5.875" hidden="1" customWidth="1"/>
    <col min="10" max="10" width="4.625" customWidth="1"/>
    <col min="11" max="11" width="5.25" customWidth="1"/>
    <col min="12" max="12" width="5.125" customWidth="1"/>
    <col min="13" max="13" width="5.5" customWidth="1"/>
    <col min="14" max="14" width="4.25" customWidth="1"/>
    <col min="15" max="16" width="4.625" customWidth="1"/>
    <col min="17" max="17" width="6.5" customWidth="1"/>
  </cols>
  <sheetData>
    <row r="1" spans="1:17" ht="38.25" customHeight="1">
      <c r="A1" s="419" t="s">
        <v>483</v>
      </c>
      <c r="B1" s="419"/>
      <c r="C1" s="419"/>
      <c r="D1" s="419"/>
      <c r="E1" s="26"/>
      <c r="F1" s="26"/>
      <c r="G1" s="26"/>
      <c r="H1" s="26"/>
      <c r="I1" s="26"/>
    </row>
    <row r="2" spans="1:17" ht="19.5" thickBot="1">
      <c r="A2" s="62" t="s">
        <v>480</v>
      </c>
      <c r="B2" s="26"/>
      <c r="C2" s="26"/>
      <c r="D2" s="26"/>
      <c r="E2" s="26"/>
      <c r="F2" s="26"/>
      <c r="G2" s="26"/>
      <c r="H2" s="26"/>
      <c r="I2" s="26"/>
    </row>
    <row r="3" spans="1:17" ht="16.5" thickBot="1">
      <c r="A3" s="144" t="s">
        <v>110</v>
      </c>
      <c r="B3" s="107" t="s">
        <v>14</v>
      </c>
      <c r="C3" s="107" t="s">
        <v>16</v>
      </c>
      <c r="D3" s="136" t="s">
        <v>15</v>
      </c>
      <c r="E3" s="12"/>
      <c r="F3" s="276"/>
      <c r="G3" s="276"/>
      <c r="H3" s="276"/>
      <c r="I3" s="276"/>
      <c r="J3" s="276"/>
      <c r="K3" s="276"/>
      <c r="L3" s="276"/>
      <c r="M3" s="276"/>
      <c r="N3" s="276"/>
      <c r="O3" s="276"/>
      <c r="P3" s="276"/>
      <c r="Q3" s="276"/>
    </row>
    <row r="4" spans="1:17">
      <c r="A4" s="31" t="s">
        <v>460</v>
      </c>
      <c r="B4" s="31">
        <v>98</v>
      </c>
      <c r="C4" s="31">
        <v>123</v>
      </c>
      <c r="D4" s="31">
        <v>58</v>
      </c>
      <c r="E4" s="44"/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</row>
    <row r="5" spans="1:17">
      <c r="A5" s="3"/>
      <c r="B5" s="3"/>
      <c r="C5" s="3"/>
      <c r="D5" s="3"/>
      <c r="E5" s="9"/>
      <c r="F5" s="9"/>
      <c r="G5" s="9"/>
      <c r="H5" s="9"/>
      <c r="I5" s="9"/>
      <c r="J5" s="9"/>
      <c r="K5" s="10"/>
      <c r="L5" s="9"/>
      <c r="M5" s="9"/>
      <c r="N5" s="9"/>
      <c r="O5" s="9"/>
      <c r="P5" s="9"/>
      <c r="Q5" s="9"/>
    </row>
    <row r="6" spans="1:17">
      <c r="A6" s="3"/>
      <c r="B6" s="3"/>
      <c r="C6" s="3"/>
      <c r="D6" s="3"/>
      <c r="E6" s="9"/>
      <c r="F6" s="276"/>
      <c r="G6" s="276"/>
      <c r="H6" s="276"/>
      <c r="I6" s="276"/>
      <c r="J6" s="276"/>
      <c r="K6" s="276"/>
      <c r="L6" s="276"/>
      <c r="M6" s="276"/>
      <c r="N6" s="276"/>
      <c r="O6" s="276"/>
      <c r="P6" s="9"/>
      <c r="Q6" s="9"/>
    </row>
    <row r="7" spans="1:17">
      <c r="A7" s="3"/>
      <c r="B7" s="3"/>
      <c r="C7" s="3"/>
      <c r="D7" s="3"/>
      <c r="E7" s="9"/>
      <c r="F7" s="9"/>
      <c r="G7" s="9"/>
      <c r="H7" s="9"/>
      <c r="I7" s="9"/>
      <c r="J7" s="9"/>
      <c r="K7" s="10"/>
      <c r="L7" s="9"/>
      <c r="M7" s="9"/>
      <c r="N7" s="9"/>
      <c r="O7" s="9"/>
      <c r="P7" s="9"/>
      <c r="Q7" s="9"/>
    </row>
    <row r="8" spans="1:17">
      <c r="A8" s="3"/>
      <c r="B8" s="3"/>
      <c r="C8" s="3"/>
      <c r="D8" s="3"/>
      <c r="E8" s="9"/>
      <c r="F8" s="9"/>
      <c r="G8" s="9"/>
      <c r="H8" s="9"/>
      <c r="I8" s="9"/>
      <c r="J8" s="9"/>
      <c r="K8" s="10"/>
      <c r="L8" s="9"/>
      <c r="M8" s="9"/>
      <c r="N8" s="9"/>
      <c r="O8" s="9"/>
      <c r="P8" s="9"/>
      <c r="Q8" s="9"/>
    </row>
    <row r="9" spans="1:17">
      <c r="A9" s="3"/>
      <c r="B9" s="3"/>
      <c r="C9" s="3"/>
      <c r="D9" s="3"/>
      <c r="E9" s="9"/>
      <c r="F9" s="9"/>
      <c r="G9" s="9"/>
      <c r="H9" s="9"/>
      <c r="I9" s="9"/>
      <c r="J9" s="9"/>
      <c r="K9" s="10"/>
      <c r="L9" s="9"/>
      <c r="M9" s="9"/>
      <c r="N9" s="9"/>
      <c r="O9" s="9"/>
      <c r="P9" s="9"/>
      <c r="Q9" s="9"/>
    </row>
    <row r="10" spans="1:17">
      <c r="A10" s="64" t="s">
        <v>58</v>
      </c>
      <c r="B10" s="64">
        <f>SUM(B4:B9)</f>
        <v>98</v>
      </c>
      <c r="C10" s="64">
        <f>SUM(C4:C9)</f>
        <v>123</v>
      </c>
      <c r="D10" s="64">
        <f>SUM(D4:D9)</f>
        <v>58</v>
      </c>
      <c r="E10" s="9"/>
      <c r="F10" s="9"/>
      <c r="G10" s="9"/>
      <c r="H10" s="9"/>
      <c r="I10" s="9"/>
      <c r="J10" s="9"/>
      <c r="K10" s="10"/>
      <c r="L10" s="9"/>
      <c r="M10" s="9"/>
      <c r="N10" s="9"/>
      <c r="O10" s="9"/>
      <c r="P10" s="9"/>
      <c r="Q10" s="9"/>
    </row>
    <row r="11" spans="1:17">
      <c r="A11" s="277" t="s">
        <v>484</v>
      </c>
      <c r="B11" s="9"/>
      <c r="C11" s="9"/>
      <c r="D11" s="9"/>
      <c r="E11" s="9"/>
      <c r="F11" s="9"/>
      <c r="G11" s="9"/>
      <c r="H11" s="9"/>
      <c r="I11" s="9"/>
      <c r="J11" s="9"/>
      <c r="K11" s="10"/>
      <c r="L11" s="9"/>
      <c r="M11" s="9"/>
      <c r="N11" s="9"/>
      <c r="O11" s="9"/>
      <c r="P11" s="9"/>
      <c r="Q11" s="9"/>
    </row>
    <row r="12" spans="1:17" ht="16.5" thickBot="1">
      <c r="A12" s="62" t="s">
        <v>231</v>
      </c>
      <c r="B12" s="9"/>
      <c r="C12" s="9"/>
      <c r="D12" s="9"/>
      <c r="E12" s="9"/>
      <c r="F12" s="9"/>
      <c r="G12" s="9"/>
      <c r="H12" s="9"/>
      <c r="I12" s="9"/>
      <c r="J12" s="9"/>
      <c r="K12" s="10"/>
      <c r="L12" s="9"/>
      <c r="M12" s="9"/>
      <c r="N12" s="9"/>
      <c r="O12" s="9"/>
      <c r="P12" s="9"/>
      <c r="Q12" s="9"/>
    </row>
    <row r="13" spans="1:17" ht="16.5" thickBot="1">
      <c r="A13" s="144" t="s">
        <v>110</v>
      </c>
      <c r="B13" s="107" t="s">
        <v>14</v>
      </c>
      <c r="C13" s="107" t="s">
        <v>16</v>
      </c>
      <c r="D13" s="136" t="s">
        <v>15</v>
      </c>
      <c r="E13" s="9"/>
      <c r="F13" s="9"/>
      <c r="G13" s="9"/>
      <c r="H13" s="9"/>
      <c r="I13" s="9"/>
      <c r="J13" s="9"/>
      <c r="K13" s="10"/>
      <c r="L13" s="9"/>
      <c r="M13" s="9"/>
      <c r="N13" s="9"/>
      <c r="O13" s="9"/>
      <c r="P13" s="9"/>
      <c r="Q13" s="9"/>
    </row>
    <row r="14" spans="1:17">
      <c r="A14" s="31" t="s">
        <v>460</v>
      </c>
      <c r="B14" s="93">
        <v>70</v>
      </c>
      <c r="C14" s="93">
        <v>125</v>
      </c>
      <c r="D14" s="93">
        <v>75</v>
      </c>
      <c r="E14" s="9"/>
      <c r="F14" s="9"/>
      <c r="G14" s="276"/>
      <c r="H14" s="276"/>
      <c r="I14" s="276"/>
      <c r="J14" s="276"/>
      <c r="K14" s="276"/>
      <c r="L14" s="276"/>
      <c r="M14" s="9"/>
      <c r="N14" s="9"/>
      <c r="O14" s="9"/>
      <c r="P14" s="9"/>
      <c r="Q14" s="9"/>
    </row>
    <row r="15" spans="1:17">
      <c r="A15" s="3"/>
      <c r="B15" s="3"/>
      <c r="C15" s="3"/>
      <c r="D15" s="3"/>
      <c r="E15" s="9"/>
      <c r="F15" s="9"/>
      <c r="G15" s="9"/>
      <c r="H15" s="9"/>
      <c r="I15" s="9"/>
      <c r="J15" s="9"/>
      <c r="K15" s="10"/>
      <c r="L15" s="9"/>
      <c r="M15" s="9"/>
      <c r="N15" s="9"/>
      <c r="O15" s="9"/>
      <c r="P15" s="9"/>
      <c r="Q15" s="9"/>
    </row>
    <row r="16" spans="1:17">
      <c r="A16" s="3"/>
      <c r="B16" s="3"/>
      <c r="C16" s="3"/>
      <c r="D16" s="3"/>
      <c r="E16" s="9"/>
      <c r="F16" s="9"/>
      <c r="G16" s="9"/>
      <c r="H16" s="9"/>
      <c r="I16" s="9"/>
      <c r="K16" s="10"/>
    </row>
    <row r="17" spans="1:11">
      <c r="A17" s="3"/>
      <c r="B17" s="3"/>
      <c r="C17" s="3"/>
      <c r="D17" s="3"/>
      <c r="E17" s="9"/>
      <c r="F17" s="9"/>
      <c r="G17" s="9"/>
      <c r="H17" s="9"/>
      <c r="I17" s="9"/>
      <c r="K17" s="10"/>
    </row>
    <row r="18" spans="1:11">
      <c r="A18" s="3"/>
      <c r="B18" s="3"/>
      <c r="C18" s="3"/>
      <c r="D18" s="3"/>
      <c r="E18" s="9"/>
      <c r="F18" s="9"/>
      <c r="G18" s="9"/>
      <c r="H18" s="9"/>
      <c r="I18" s="9"/>
      <c r="K18" s="10"/>
    </row>
    <row r="19" spans="1:11">
      <c r="A19" s="3"/>
      <c r="B19" s="3"/>
      <c r="C19" s="3"/>
      <c r="D19" s="3"/>
      <c r="E19" s="9"/>
      <c r="F19" s="9"/>
      <c r="G19" s="9"/>
      <c r="H19" s="9"/>
      <c r="I19" s="9"/>
      <c r="K19" s="10"/>
    </row>
    <row r="20" spans="1:11">
      <c r="A20" s="64" t="s">
        <v>58</v>
      </c>
      <c r="B20" s="64">
        <f>SUM(B14:B19)</f>
        <v>70</v>
      </c>
      <c r="C20" s="64">
        <f>SUM(C14:C19)</f>
        <v>125</v>
      </c>
      <c r="D20" s="64">
        <f>SUM(D14:D19)</f>
        <v>75</v>
      </c>
      <c r="E20" s="9"/>
      <c r="F20" s="9"/>
      <c r="G20" s="9"/>
      <c r="H20" s="9"/>
      <c r="I20" s="9"/>
      <c r="K20" s="10"/>
    </row>
    <row r="21" spans="1:11">
      <c r="B21" s="9"/>
      <c r="C21" s="9"/>
      <c r="D21" s="9"/>
      <c r="E21" s="9"/>
      <c r="F21" s="9"/>
      <c r="G21" s="9"/>
      <c r="H21" s="9"/>
      <c r="I21" s="9"/>
      <c r="K21" s="10"/>
    </row>
    <row r="22" spans="1:11">
      <c r="A22" s="64" t="s">
        <v>205</v>
      </c>
      <c r="B22" s="64">
        <f>+B10-B20</f>
        <v>28</v>
      </c>
      <c r="C22" s="64">
        <f>+C10-C20</f>
        <v>-2</v>
      </c>
      <c r="D22" s="64">
        <f>+D10-D20</f>
        <v>-17</v>
      </c>
      <c r="E22" s="9"/>
      <c r="F22" s="9"/>
      <c r="G22" s="9"/>
      <c r="H22" s="9"/>
      <c r="I22" s="9"/>
      <c r="K22" s="10"/>
    </row>
    <row r="23" spans="1:11">
      <c r="A23" s="90" t="s">
        <v>200</v>
      </c>
      <c r="B23" s="158">
        <f>+IFERROR(B22/B20,0)*100</f>
        <v>40</v>
      </c>
      <c r="C23" s="158">
        <f>+IFERROR(C22/C20,0)*100</f>
        <v>-1.6</v>
      </c>
      <c r="D23" s="158">
        <f>+IFERROR(D22/D20,0)*100</f>
        <v>-22.666666666666664</v>
      </c>
      <c r="E23" s="9"/>
      <c r="F23" s="9"/>
      <c r="G23" s="9"/>
      <c r="H23" s="9"/>
      <c r="I23" s="9"/>
      <c r="K23" s="10"/>
    </row>
    <row r="24" spans="1:11">
      <c r="A24" s="275" t="s">
        <v>485</v>
      </c>
      <c r="K24" s="10"/>
    </row>
    <row r="25" spans="1:11">
      <c r="K25" s="10"/>
    </row>
    <row r="26" spans="1:11">
      <c r="K26" s="10"/>
    </row>
    <row r="27" spans="1:11">
      <c r="K27" s="10"/>
    </row>
    <row r="28" spans="1:11">
      <c r="K28" s="10"/>
    </row>
    <row r="29" spans="1:11">
      <c r="K29" s="10"/>
    </row>
    <row r="30" spans="1:11">
      <c r="K30" s="10"/>
    </row>
    <row r="31" spans="1:11">
      <c r="K31" s="10"/>
    </row>
    <row r="32" spans="1:11">
      <c r="K32" s="10"/>
    </row>
    <row r="33" spans="11:11">
      <c r="K33" s="10"/>
    </row>
    <row r="34" spans="11:11">
      <c r="K34" s="10"/>
    </row>
    <row r="35" spans="11:11">
      <c r="K35" s="10"/>
    </row>
    <row r="36" spans="11:11">
      <c r="K36" s="10"/>
    </row>
    <row r="37" spans="11:11">
      <c r="K37" s="10"/>
    </row>
    <row r="38" spans="11:11">
      <c r="K38" s="11"/>
    </row>
    <row r="39" spans="11:11">
      <c r="K39" s="9"/>
    </row>
  </sheetData>
  <mergeCells count="1">
    <mergeCell ref="A1:D1"/>
  </mergeCells>
  <pageMargins left="0.75" right="0.75" top="1" bottom="1" header="0.4921259845" footer="0.4921259845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T43"/>
  <sheetViews>
    <sheetView topLeftCell="A10" workbookViewId="0">
      <selection activeCell="B15" sqref="B15:F15"/>
    </sheetView>
  </sheetViews>
  <sheetFormatPr defaultRowHeight="15.75"/>
  <cols>
    <col min="1" max="1" width="12.125" style="191" customWidth="1"/>
    <col min="2" max="2" width="26.625" style="191" customWidth="1"/>
    <col min="3" max="5" width="8" style="191" customWidth="1"/>
    <col min="6" max="6" width="11.5" style="191" customWidth="1"/>
    <col min="7" max="8" width="8" style="191" customWidth="1"/>
    <col min="9" max="9" width="7.75" style="191" customWidth="1"/>
    <col min="11" max="11" width="9.75" customWidth="1"/>
    <col min="257" max="257" width="12.125" customWidth="1"/>
    <col min="258" max="264" width="8" customWidth="1"/>
    <col min="265" max="265" width="7.75" customWidth="1"/>
    <col min="267" max="267" width="9.75" customWidth="1"/>
    <col min="513" max="513" width="12.125" customWidth="1"/>
    <col min="514" max="520" width="8" customWidth="1"/>
    <col min="521" max="521" width="7.75" customWidth="1"/>
    <col min="523" max="523" width="9.75" customWidth="1"/>
    <col min="769" max="769" width="12.125" customWidth="1"/>
    <col min="770" max="776" width="8" customWidth="1"/>
    <col min="777" max="777" width="7.75" customWidth="1"/>
    <col min="779" max="779" width="9.75" customWidth="1"/>
    <col min="1025" max="1025" width="12.125" customWidth="1"/>
    <col min="1026" max="1032" width="8" customWidth="1"/>
    <col min="1033" max="1033" width="7.75" customWidth="1"/>
    <col min="1035" max="1035" width="9.75" customWidth="1"/>
    <col min="1281" max="1281" width="12.125" customWidth="1"/>
    <col min="1282" max="1288" width="8" customWidth="1"/>
    <col min="1289" max="1289" width="7.75" customWidth="1"/>
    <col min="1291" max="1291" width="9.75" customWidth="1"/>
    <col min="1537" max="1537" width="12.125" customWidth="1"/>
    <col min="1538" max="1544" width="8" customWidth="1"/>
    <col min="1545" max="1545" width="7.75" customWidth="1"/>
    <col min="1547" max="1547" width="9.75" customWidth="1"/>
    <col min="1793" max="1793" width="12.125" customWidth="1"/>
    <col min="1794" max="1800" width="8" customWidth="1"/>
    <col min="1801" max="1801" width="7.75" customWidth="1"/>
    <col min="1803" max="1803" width="9.75" customWidth="1"/>
    <col min="2049" max="2049" width="12.125" customWidth="1"/>
    <col min="2050" max="2056" width="8" customWidth="1"/>
    <col min="2057" max="2057" width="7.75" customWidth="1"/>
    <col min="2059" max="2059" width="9.75" customWidth="1"/>
    <col min="2305" max="2305" width="12.125" customWidth="1"/>
    <col min="2306" max="2312" width="8" customWidth="1"/>
    <col min="2313" max="2313" width="7.75" customWidth="1"/>
    <col min="2315" max="2315" width="9.75" customWidth="1"/>
    <col min="2561" max="2561" width="12.125" customWidth="1"/>
    <col min="2562" max="2568" width="8" customWidth="1"/>
    <col min="2569" max="2569" width="7.75" customWidth="1"/>
    <col min="2571" max="2571" width="9.75" customWidth="1"/>
    <col min="2817" max="2817" width="12.125" customWidth="1"/>
    <col min="2818" max="2824" width="8" customWidth="1"/>
    <col min="2825" max="2825" width="7.75" customWidth="1"/>
    <col min="2827" max="2827" width="9.75" customWidth="1"/>
    <col min="3073" max="3073" width="12.125" customWidth="1"/>
    <col min="3074" max="3080" width="8" customWidth="1"/>
    <col min="3081" max="3081" width="7.75" customWidth="1"/>
    <col min="3083" max="3083" width="9.75" customWidth="1"/>
    <col min="3329" max="3329" width="12.125" customWidth="1"/>
    <col min="3330" max="3336" width="8" customWidth="1"/>
    <col min="3337" max="3337" width="7.75" customWidth="1"/>
    <col min="3339" max="3339" width="9.75" customWidth="1"/>
    <col min="3585" max="3585" width="12.125" customWidth="1"/>
    <col min="3586" max="3592" width="8" customWidth="1"/>
    <col min="3593" max="3593" width="7.75" customWidth="1"/>
    <col min="3595" max="3595" width="9.75" customWidth="1"/>
    <col min="3841" max="3841" width="12.125" customWidth="1"/>
    <col min="3842" max="3848" width="8" customWidth="1"/>
    <col min="3849" max="3849" width="7.75" customWidth="1"/>
    <col min="3851" max="3851" width="9.75" customWidth="1"/>
    <col min="4097" max="4097" width="12.125" customWidth="1"/>
    <col min="4098" max="4104" width="8" customWidth="1"/>
    <col min="4105" max="4105" width="7.75" customWidth="1"/>
    <col min="4107" max="4107" width="9.75" customWidth="1"/>
    <col min="4353" max="4353" width="12.125" customWidth="1"/>
    <col min="4354" max="4360" width="8" customWidth="1"/>
    <col min="4361" max="4361" width="7.75" customWidth="1"/>
    <col min="4363" max="4363" width="9.75" customWidth="1"/>
    <col min="4609" max="4609" width="12.125" customWidth="1"/>
    <col min="4610" max="4616" width="8" customWidth="1"/>
    <col min="4617" max="4617" width="7.75" customWidth="1"/>
    <col min="4619" max="4619" width="9.75" customWidth="1"/>
    <col min="4865" max="4865" width="12.125" customWidth="1"/>
    <col min="4866" max="4872" width="8" customWidth="1"/>
    <col min="4873" max="4873" width="7.75" customWidth="1"/>
    <col min="4875" max="4875" width="9.75" customWidth="1"/>
    <col min="5121" max="5121" width="12.125" customWidth="1"/>
    <col min="5122" max="5128" width="8" customWidth="1"/>
    <col min="5129" max="5129" width="7.75" customWidth="1"/>
    <col min="5131" max="5131" width="9.75" customWidth="1"/>
    <col min="5377" max="5377" width="12.125" customWidth="1"/>
    <col min="5378" max="5384" width="8" customWidth="1"/>
    <col min="5385" max="5385" width="7.75" customWidth="1"/>
    <col min="5387" max="5387" width="9.75" customWidth="1"/>
    <col min="5633" max="5633" width="12.125" customWidth="1"/>
    <col min="5634" max="5640" width="8" customWidth="1"/>
    <col min="5641" max="5641" width="7.75" customWidth="1"/>
    <col min="5643" max="5643" width="9.75" customWidth="1"/>
    <col min="5889" max="5889" width="12.125" customWidth="1"/>
    <col min="5890" max="5896" width="8" customWidth="1"/>
    <col min="5897" max="5897" width="7.75" customWidth="1"/>
    <col min="5899" max="5899" width="9.75" customWidth="1"/>
    <col min="6145" max="6145" width="12.125" customWidth="1"/>
    <col min="6146" max="6152" width="8" customWidth="1"/>
    <col min="6153" max="6153" width="7.75" customWidth="1"/>
    <col min="6155" max="6155" width="9.75" customWidth="1"/>
    <col min="6401" max="6401" width="12.125" customWidth="1"/>
    <col min="6402" max="6408" width="8" customWidth="1"/>
    <col min="6409" max="6409" width="7.75" customWidth="1"/>
    <col min="6411" max="6411" width="9.75" customWidth="1"/>
    <col min="6657" max="6657" width="12.125" customWidth="1"/>
    <col min="6658" max="6664" width="8" customWidth="1"/>
    <col min="6665" max="6665" width="7.75" customWidth="1"/>
    <col min="6667" max="6667" width="9.75" customWidth="1"/>
    <col min="6913" max="6913" width="12.125" customWidth="1"/>
    <col min="6914" max="6920" width="8" customWidth="1"/>
    <col min="6921" max="6921" width="7.75" customWidth="1"/>
    <col min="6923" max="6923" width="9.75" customWidth="1"/>
    <col min="7169" max="7169" width="12.125" customWidth="1"/>
    <col min="7170" max="7176" width="8" customWidth="1"/>
    <col min="7177" max="7177" width="7.75" customWidth="1"/>
    <col min="7179" max="7179" width="9.75" customWidth="1"/>
    <col min="7425" max="7425" width="12.125" customWidth="1"/>
    <col min="7426" max="7432" width="8" customWidth="1"/>
    <col min="7433" max="7433" width="7.75" customWidth="1"/>
    <col min="7435" max="7435" width="9.75" customWidth="1"/>
    <col min="7681" max="7681" width="12.125" customWidth="1"/>
    <col min="7682" max="7688" width="8" customWidth="1"/>
    <col min="7689" max="7689" width="7.75" customWidth="1"/>
    <col min="7691" max="7691" width="9.75" customWidth="1"/>
    <col min="7937" max="7937" width="12.125" customWidth="1"/>
    <col min="7938" max="7944" width="8" customWidth="1"/>
    <col min="7945" max="7945" width="7.75" customWidth="1"/>
    <col min="7947" max="7947" width="9.75" customWidth="1"/>
    <col min="8193" max="8193" width="12.125" customWidth="1"/>
    <col min="8194" max="8200" width="8" customWidth="1"/>
    <col min="8201" max="8201" width="7.75" customWidth="1"/>
    <col min="8203" max="8203" width="9.75" customWidth="1"/>
    <col min="8449" max="8449" width="12.125" customWidth="1"/>
    <col min="8450" max="8456" width="8" customWidth="1"/>
    <col min="8457" max="8457" width="7.75" customWidth="1"/>
    <col min="8459" max="8459" width="9.75" customWidth="1"/>
    <col min="8705" max="8705" width="12.125" customWidth="1"/>
    <col min="8706" max="8712" width="8" customWidth="1"/>
    <col min="8713" max="8713" width="7.75" customWidth="1"/>
    <col min="8715" max="8715" width="9.75" customWidth="1"/>
    <col min="8961" max="8961" width="12.125" customWidth="1"/>
    <col min="8962" max="8968" width="8" customWidth="1"/>
    <col min="8969" max="8969" width="7.75" customWidth="1"/>
    <col min="8971" max="8971" width="9.75" customWidth="1"/>
    <col min="9217" max="9217" width="12.125" customWidth="1"/>
    <col min="9218" max="9224" width="8" customWidth="1"/>
    <col min="9225" max="9225" width="7.75" customWidth="1"/>
    <col min="9227" max="9227" width="9.75" customWidth="1"/>
    <col min="9473" max="9473" width="12.125" customWidth="1"/>
    <col min="9474" max="9480" width="8" customWidth="1"/>
    <col min="9481" max="9481" width="7.75" customWidth="1"/>
    <col min="9483" max="9483" width="9.75" customWidth="1"/>
    <col min="9729" max="9729" width="12.125" customWidth="1"/>
    <col min="9730" max="9736" width="8" customWidth="1"/>
    <col min="9737" max="9737" width="7.75" customWidth="1"/>
    <col min="9739" max="9739" width="9.75" customWidth="1"/>
    <col min="9985" max="9985" width="12.125" customWidth="1"/>
    <col min="9986" max="9992" width="8" customWidth="1"/>
    <col min="9993" max="9993" width="7.75" customWidth="1"/>
    <col min="9995" max="9995" width="9.75" customWidth="1"/>
    <col min="10241" max="10241" width="12.125" customWidth="1"/>
    <col min="10242" max="10248" width="8" customWidth="1"/>
    <col min="10249" max="10249" width="7.75" customWidth="1"/>
    <col min="10251" max="10251" width="9.75" customWidth="1"/>
    <col min="10497" max="10497" width="12.125" customWidth="1"/>
    <col min="10498" max="10504" width="8" customWidth="1"/>
    <col min="10505" max="10505" width="7.75" customWidth="1"/>
    <col min="10507" max="10507" width="9.75" customWidth="1"/>
    <col min="10753" max="10753" width="12.125" customWidth="1"/>
    <col min="10754" max="10760" width="8" customWidth="1"/>
    <col min="10761" max="10761" width="7.75" customWidth="1"/>
    <col min="10763" max="10763" width="9.75" customWidth="1"/>
    <col min="11009" max="11009" width="12.125" customWidth="1"/>
    <col min="11010" max="11016" width="8" customWidth="1"/>
    <col min="11017" max="11017" width="7.75" customWidth="1"/>
    <col min="11019" max="11019" width="9.75" customWidth="1"/>
    <col min="11265" max="11265" width="12.125" customWidth="1"/>
    <col min="11266" max="11272" width="8" customWidth="1"/>
    <col min="11273" max="11273" width="7.75" customWidth="1"/>
    <col min="11275" max="11275" width="9.75" customWidth="1"/>
    <col min="11521" max="11521" width="12.125" customWidth="1"/>
    <col min="11522" max="11528" width="8" customWidth="1"/>
    <col min="11529" max="11529" width="7.75" customWidth="1"/>
    <col min="11531" max="11531" width="9.75" customWidth="1"/>
    <col min="11777" max="11777" width="12.125" customWidth="1"/>
    <col min="11778" max="11784" width="8" customWidth="1"/>
    <col min="11785" max="11785" width="7.75" customWidth="1"/>
    <col min="11787" max="11787" width="9.75" customWidth="1"/>
    <col min="12033" max="12033" width="12.125" customWidth="1"/>
    <col min="12034" max="12040" width="8" customWidth="1"/>
    <col min="12041" max="12041" width="7.75" customWidth="1"/>
    <col min="12043" max="12043" width="9.75" customWidth="1"/>
    <col min="12289" max="12289" width="12.125" customWidth="1"/>
    <col min="12290" max="12296" width="8" customWidth="1"/>
    <col min="12297" max="12297" width="7.75" customWidth="1"/>
    <col min="12299" max="12299" width="9.75" customWidth="1"/>
    <col min="12545" max="12545" width="12.125" customWidth="1"/>
    <col min="12546" max="12552" width="8" customWidth="1"/>
    <col min="12553" max="12553" width="7.75" customWidth="1"/>
    <col min="12555" max="12555" width="9.75" customWidth="1"/>
    <col min="12801" max="12801" width="12.125" customWidth="1"/>
    <col min="12802" max="12808" width="8" customWidth="1"/>
    <col min="12809" max="12809" width="7.75" customWidth="1"/>
    <col min="12811" max="12811" width="9.75" customWidth="1"/>
    <col min="13057" max="13057" width="12.125" customWidth="1"/>
    <col min="13058" max="13064" width="8" customWidth="1"/>
    <col min="13065" max="13065" width="7.75" customWidth="1"/>
    <col min="13067" max="13067" width="9.75" customWidth="1"/>
    <col min="13313" max="13313" width="12.125" customWidth="1"/>
    <col min="13314" max="13320" width="8" customWidth="1"/>
    <col min="13321" max="13321" width="7.75" customWidth="1"/>
    <col min="13323" max="13323" width="9.75" customWidth="1"/>
    <col min="13569" max="13569" width="12.125" customWidth="1"/>
    <col min="13570" max="13576" width="8" customWidth="1"/>
    <col min="13577" max="13577" width="7.75" customWidth="1"/>
    <col min="13579" max="13579" width="9.75" customWidth="1"/>
    <col min="13825" max="13825" width="12.125" customWidth="1"/>
    <col min="13826" max="13832" width="8" customWidth="1"/>
    <col min="13833" max="13833" width="7.75" customWidth="1"/>
    <col min="13835" max="13835" width="9.75" customWidth="1"/>
    <col min="14081" max="14081" width="12.125" customWidth="1"/>
    <col min="14082" max="14088" width="8" customWidth="1"/>
    <col min="14089" max="14089" width="7.75" customWidth="1"/>
    <col min="14091" max="14091" width="9.75" customWidth="1"/>
    <col min="14337" max="14337" width="12.125" customWidth="1"/>
    <col min="14338" max="14344" width="8" customWidth="1"/>
    <col min="14345" max="14345" width="7.75" customWidth="1"/>
    <col min="14347" max="14347" width="9.75" customWidth="1"/>
    <col min="14593" max="14593" width="12.125" customWidth="1"/>
    <col min="14594" max="14600" width="8" customWidth="1"/>
    <col min="14601" max="14601" width="7.75" customWidth="1"/>
    <col min="14603" max="14603" width="9.75" customWidth="1"/>
    <col min="14849" max="14849" width="12.125" customWidth="1"/>
    <col min="14850" max="14856" width="8" customWidth="1"/>
    <col min="14857" max="14857" width="7.75" customWidth="1"/>
    <col min="14859" max="14859" width="9.75" customWidth="1"/>
    <col min="15105" max="15105" width="12.125" customWidth="1"/>
    <col min="15106" max="15112" width="8" customWidth="1"/>
    <col min="15113" max="15113" width="7.75" customWidth="1"/>
    <col min="15115" max="15115" width="9.75" customWidth="1"/>
    <col min="15361" max="15361" width="12.125" customWidth="1"/>
    <col min="15362" max="15368" width="8" customWidth="1"/>
    <col min="15369" max="15369" width="7.75" customWidth="1"/>
    <col min="15371" max="15371" width="9.75" customWidth="1"/>
    <col min="15617" max="15617" width="12.125" customWidth="1"/>
    <col min="15618" max="15624" width="8" customWidth="1"/>
    <col min="15625" max="15625" width="7.75" customWidth="1"/>
    <col min="15627" max="15627" width="9.75" customWidth="1"/>
    <col min="15873" max="15873" width="12.125" customWidth="1"/>
    <col min="15874" max="15880" width="8" customWidth="1"/>
    <col min="15881" max="15881" width="7.75" customWidth="1"/>
    <col min="15883" max="15883" width="9.75" customWidth="1"/>
    <col min="16129" max="16129" width="12.125" customWidth="1"/>
    <col min="16130" max="16136" width="8" customWidth="1"/>
    <col min="16137" max="16137" width="7.75" customWidth="1"/>
    <col min="16139" max="16139" width="9.75" customWidth="1"/>
  </cols>
  <sheetData>
    <row r="1" spans="1:20">
      <c r="A1" s="212" t="s">
        <v>213</v>
      </c>
      <c r="B1" s="213"/>
      <c r="C1" s="213"/>
      <c r="D1" s="213"/>
      <c r="E1" s="213"/>
      <c r="F1" s="213"/>
    </row>
    <row r="2" spans="1:20" ht="20.100000000000001" customHeight="1">
      <c r="A2" s="211" t="s">
        <v>214</v>
      </c>
      <c r="B2" s="333" t="s">
        <v>1115</v>
      </c>
      <c r="C2" s="333"/>
      <c r="D2" s="333"/>
      <c r="E2" s="333"/>
      <c r="F2" s="333"/>
      <c r="G2" s="193"/>
      <c r="H2" s="193"/>
      <c r="I2" s="192"/>
      <c r="J2" s="194"/>
      <c r="K2" s="194"/>
    </row>
    <row r="3" spans="1:20" ht="20.100000000000001" customHeight="1">
      <c r="A3" s="211" t="s">
        <v>240</v>
      </c>
      <c r="B3" s="332" t="s">
        <v>1116</v>
      </c>
      <c r="C3" s="332"/>
      <c r="D3" s="332"/>
      <c r="E3" s="332"/>
      <c r="F3" s="332"/>
      <c r="G3" s="192"/>
      <c r="H3" s="192"/>
      <c r="I3" s="192"/>
      <c r="J3" s="194"/>
      <c r="K3" s="194"/>
    </row>
    <row r="4" spans="1:20" ht="27.75" customHeight="1">
      <c r="A4" s="211" t="s">
        <v>241</v>
      </c>
      <c r="B4" s="334" t="s">
        <v>1117</v>
      </c>
      <c r="C4" s="334"/>
      <c r="D4" s="334"/>
      <c r="E4" s="334"/>
      <c r="F4" s="334"/>
    </row>
    <row r="5" spans="1:20" ht="34.5" customHeight="1">
      <c r="A5" s="211" t="s">
        <v>242</v>
      </c>
      <c r="B5" s="328" t="s">
        <v>1118</v>
      </c>
      <c r="C5" s="328"/>
      <c r="D5" s="328"/>
      <c r="E5" s="328"/>
      <c r="F5" s="328"/>
      <c r="G5" s="192"/>
      <c r="H5" s="192"/>
      <c r="I5" s="192"/>
      <c r="J5" s="194"/>
      <c r="K5" s="194"/>
    </row>
    <row r="6" spans="1:20" ht="24.75" customHeight="1">
      <c r="A6" s="211" t="s">
        <v>243</v>
      </c>
      <c r="B6" s="332" t="s">
        <v>1119</v>
      </c>
      <c r="C6" s="332"/>
      <c r="D6" s="332"/>
      <c r="E6" s="332"/>
      <c r="F6" s="332"/>
      <c r="G6" s="192"/>
      <c r="H6" s="192"/>
      <c r="I6" s="192"/>
      <c r="J6" s="194"/>
      <c r="K6" s="194"/>
    </row>
    <row r="7" spans="1:20" ht="20.100000000000001" customHeight="1">
      <c r="A7" s="211" t="s">
        <v>244</v>
      </c>
      <c r="B7" s="332" t="s">
        <v>1120</v>
      </c>
      <c r="C7" s="332"/>
      <c r="D7" s="332"/>
      <c r="E7" s="332"/>
      <c r="F7" s="332"/>
      <c r="G7" s="192"/>
      <c r="H7" s="192"/>
      <c r="I7" s="192"/>
      <c r="J7" s="194"/>
      <c r="K7" s="194"/>
    </row>
    <row r="8" spans="1:20" ht="20.100000000000001" customHeight="1">
      <c r="A8" s="211" t="s">
        <v>215</v>
      </c>
      <c r="B8" s="332" t="s">
        <v>1121</v>
      </c>
      <c r="C8" s="332"/>
      <c r="D8" s="332"/>
      <c r="E8" s="332"/>
      <c r="F8" s="332"/>
      <c r="G8" s="192"/>
      <c r="H8" s="192"/>
      <c r="I8" s="192"/>
      <c r="J8" s="194"/>
      <c r="K8" s="194"/>
      <c r="L8" s="9"/>
      <c r="M8" s="9"/>
      <c r="N8" s="9"/>
    </row>
    <row r="9" spans="1:20" ht="37.5" customHeight="1">
      <c r="A9" s="211" t="s">
        <v>236</v>
      </c>
      <c r="B9" s="328" t="s">
        <v>1122</v>
      </c>
      <c r="C9" s="328"/>
      <c r="D9" s="328"/>
      <c r="E9" s="328"/>
      <c r="F9" s="328"/>
      <c r="G9" s="192"/>
      <c r="H9" s="192"/>
      <c r="I9" s="192"/>
      <c r="J9" s="194"/>
      <c r="K9" s="194"/>
      <c r="L9" s="9"/>
      <c r="M9" s="9"/>
      <c r="N9" s="9"/>
    </row>
    <row r="10" spans="1:20" ht="37.5" customHeight="1">
      <c r="A10" s="211" t="s">
        <v>237</v>
      </c>
      <c r="B10" s="328" t="s">
        <v>251</v>
      </c>
      <c r="C10" s="328"/>
      <c r="D10" s="328"/>
      <c r="E10" s="328"/>
      <c r="F10" s="328"/>
      <c r="G10" s="192"/>
      <c r="H10" s="192"/>
      <c r="I10" s="192"/>
      <c r="J10" s="194"/>
      <c r="K10" s="194"/>
      <c r="L10" s="9"/>
      <c r="M10" s="9"/>
      <c r="N10" s="9"/>
    </row>
    <row r="11" spans="1:20" ht="20.100000000000001" customHeight="1">
      <c r="A11" s="211" t="s">
        <v>216</v>
      </c>
      <c r="B11" s="332" t="s">
        <v>252</v>
      </c>
      <c r="C11" s="332"/>
      <c r="D11" s="332"/>
      <c r="E11" s="332"/>
      <c r="F11" s="332"/>
      <c r="G11" s="195"/>
      <c r="H11" s="195"/>
      <c r="I11" s="195"/>
      <c r="J11" s="195"/>
      <c r="K11" s="195"/>
      <c r="L11" s="9"/>
      <c r="M11" s="9"/>
      <c r="N11" s="9"/>
    </row>
    <row r="12" spans="1:20" ht="20.100000000000001" customHeight="1">
      <c r="A12" s="211" t="s">
        <v>238</v>
      </c>
      <c r="B12" s="328" t="s">
        <v>253</v>
      </c>
      <c r="C12" s="328"/>
      <c r="D12" s="328"/>
      <c r="E12" s="328"/>
      <c r="F12" s="328"/>
      <c r="G12" s="195"/>
      <c r="H12" s="195"/>
      <c r="I12" s="195"/>
      <c r="J12" s="195"/>
      <c r="K12" s="195"/>
      <c r="L12" s="9"/>
      <c r="M12" s="9"/>
      <c r="N12" s="9"/>
    </row>
    <row r="13" spans="1:20" ht="31.5" customHeight="1">
      <c r="A13" s="211" t="s">
        <v>239</v>
      </c>
      <c r="B13" s="338" t="s">
        <v>254</v>
      </c>
      <c r="C13" s="338"/>
      <c r="D13" s="338"/>
      <c r="E13" s="338"/>
      <c r="F13" s="338"/>
      <c r="G13" s="207"/>
      <c r="H13" s="207"/>
      <c r="I13" s="207"/>
      <c r="J13" s="194"/>
      <c r="K13" s="194"/>
      <c r="L13" s="9"/>
      <c r="M13" s="9"/>
      <c r="N13" s="9"/>
    </row>
    <row r="14" spans="1:20" ht="23.25" customHeight="1">
      <c r="A14" s="211" t="s">
        <v>217</v>
      </c>
      <c r="B14" s="339" t="s">
        <v>245</v>
      </c>
      <c r="C14" s="339"/>
      <c r="D14" s="339"/>
      <c r="E14" s="339"/>
      <c r="F14" s="339"/>
      <c r="G14" s="196"/>
      <c r="H14" s="196"/>
      <c r="I14" s="196"/>
      <c r="J14" s="196"/>
      <c r="K14" s="196"/>
    </row>
    <row r="15" spans="1:20" ht="32.25" customHeight="1">
      <c r="A15" s="211" t="s">
        <v>218</v>
      </c>
      <c r="B15" s="340" t="s">
        <v>1123</v>
      </c>
      <c r="C15" s="340"/>
      <c r="D15" s="340"/>
      <c r="E15" s="340"/>
      <c r="F15" s="340"/>
      <c r="G15" s="197"/>
      <c r="H15" s="197"/>
      <c r="I15" s="197"/>
      <c r="J15" s="197"/>
      <c r="K15" s="197"/>
      <c r="L15" s="9"/>
      <c r="M15" s="9"/>
      <c r="N15" s="9"/>
    </row>
    <row r="16" spans="1:20" ht="33.75" customHeight="1">
      <c r="A16" s="211" t="s">
        <v>248</v>
      </c>
      <c r="B16" s="341" t="s">
        <v>255</v>
      </c>
      <c r="C16" s="341"/>
      <c r="D16" s="341"/>
      <c r="E16" s="341"/>
      <c r="F16" s="341"/>
      <c r="G16" s="198"/>
      <c r="H16" s="198"/>
      <c r="I16" s="198"/>
      <c r="J16" s="198"/>
      <c r="K16" s="199"/>
      <c r="L16" s="199"/>
      <c r="M16" s="199"/>
      <c r="N16" s="199"/>
      <c r="O16" s="199"/>
      <c r="P16" s="199"/>
      <c r="Q16" s="199"/>
      <c r="R16" s="199"/>
      <c r="S16" s="199"/>
      <c r="T16" s="199"/>
    </row>
    <row r="17" spans="1:11" ht="27" customHeight="1">
      <c r="A17" s="211" t="s">
        <v>219</v>
      </c>
      <c r="B17" s="329" t="s">
        <v>264</v>
      </c>
      <c r="C17" s="329"/>
      <c r="D17" s="329"/>
      <c r="E17" s="329"/>
      <c r="F17" s="329"/>
      <c r="G17" s="200"/>
      <c r="H17" s="200"/>
      <c r="I17" s="200"/>
      <c r="J17" s="200"/>
      <c r="K17" s="200"/>
    </row>
    <row r="18" spans="1:11" ht="20.100000000000001" customHeight="1">
      <c r="A18" s="211" t="s">
        <v>246</v>
      </c>
      <c r="B18" s="329" t="s">
        <v>263</v>
      </c>
      <c r="C18" s="329"/>
      <c r="D18" s="329"/>
      <c r="E18" s="329"/>
      <c r="F18" s="329"/>
      <c r="G18" s="200"/>
      <c r="H18" s="200"/>
      <c r="I18" s="200"/>
      <c r="J18" s="201"/>
      <c r="K18" s="201"/>
    </row>
    <row r="19" spans="1:11" ht="24.75" customHeight="1">
      <c r="A19" s="211" t="s">
        <v>220</v>
      </c>
      <c r="B19" s="330" t="s">
        <v>262</v>
      </c>
      <c r="C19" s="330"/>
      <c r="D19" s="330"/>
      <c r="E19" s="330"/>
      <c r="F19" s="330"/>
      <c r="G19" s="208"/>
      <c r="H19" s="208"/>
      <c r="I19" s="208"/>
      <c r="J19" s="202"/>
      <c r="K19" s="202"/>
    </row>
    <row r="20" spans="1:11" ht="42" customHeight="1">
      <c r="A20" s="211" t="s">
        <v>221</v>
      </c>
      <c r="B20" s="331" t="s">
        <v>261</v>
      </c>
      <c r="C20" s="331"/>
      <c r="D20" s="331"/>
      <c r="E20" s="331"/>
      <c r="F20" s="331"/>
      <c r="G20" s="209"/>
      <c r="H20" s="209"/>
      <c r="I20" s="209"/>
      <c r="J20" s="203"/>
      <c r="K20" s="203"/>
    </row>
    <row r="21" spans="1:11" ht="34.5" customHeight="1">
      <c r="A21" s="211" t="s">
        <v>247</v>
      </c>
      <c r="B21" s="330" t="s">
        <v>260</v>
      </c>
      <c r="C21" s="330"/>
      <c r="D21" s="330"/>
      <c r="E21" s="330"/>
      <c r="F21" s="330"/>
      <c r="G21" s="208"/>
      <c r="H21" s="208"/>
      <c r="I21" s="208"/>
      <c r="J21" s="202"/>
      <c r="K21" s="202"/>
    </row>
    <row r="22" spans="1:11" ht="51.75" customHeight="1">
      <c r="A22" s="211" t="s">
        <v>222</v>
      </c>
      <c r="B22" s="330" t="s">
        <v>259</v>
      </c>
      <c r="C22" s="330"/>
      <c r="D22" s="330"/>
      <c r="E22" s="330"/>
      <c r="F22" s="330"/>
      <c r="G22" s="208"/>
      <c r="H22" s="208"/>
      <c r="I22" s="208"/>
      <c r="J22" s="202"/>
      <c r="K22" s="202"/>
    </row>
    <row r="23" spans="1:11" ht="20.100000000000001" customHeight="1">
      <c r="A23" s="211" t="s">
        <v>223</v>
      </c>
      <c r="B23" s="336" t="s">
        <v>258</v>
      </c>
      <c r="C23" s="336"/>
      <c r="D23" s="336"/>
      <c r="E23" s="336"/>
      <c r="F23" s="336"/>
      <c r="G23" s="210"/>
      <c r="H23" s="210"/>
      <c r="I23" s="210"/>
      <c r="J23" s="204"/>
      <c r="K23" s="204"/>
    </row>
    <row r="24" spans="1:11" ht="20.100000000000001" customHeight="1">
      <c r="A24" s="211" t="s">
        <v>224</v>
      </c>
      <c r="B24" s="337" t="s">
        <v>257</v>
      </c>
      <c r="C24" s="337"/>
      <c r="D24" s="337"/>
      <c r="E24" s="337"/>
      <c r="F24" s="337"/>
      <c r="G24" s="197"/>
      <c r="H24" s="197"/>
      <c r="I24" s="197"/>
      <c r="J24" s="205"/>
      <c r="K24" s="205"/>
    </row>
    <row r="25" spans="1:11" ht="20.100000000000001" customHeight="1">
      <c r="A25" s="211" t="s">
        <v>225</v>
      </c>
      <c r="B25" s="335" t="s">
        <v>256</v>
      </c>
      <c r="C25" s="335"/>
      <c r="D25" s="335"/>
      <c r="E25" s="335"/>
      <c r="F25" s="335"/>
      <c r="G25" s="197"/>
      <c r="H25" s="197"/>
      <c r="I25" s="197"/>
      <c r="J25" s="205"/>
      <c r="K25" s="205"/>
    </row>
    <row r="26" spans="1:11">
      <c r="A26" s="192"/>
      <c r="B26" s="192"/>
      <c r="C26" s="192"/>
      <c r="D26" s="192"/>
      <c r="E26" s="192"/>
      <c r="F26" s="192"/>
      <c r="G26" s="192"/>
      <c r="H26" s="192"/>
      <c r="I26" s="192"/>
      <c r="J26" s="194"/>
      <c r="K26" s="194"/>
    </row>
    <row r="27" spans="1:11">
      <c r="A27" s="192"/>
      <c r="C27" s="192"/>
      <c r="D27" s="192"/>
      <c r="E27" s="192"/>
      <c r="F27" s="192"/>
      <c r="G27" s="192"/>
      <c r="H27" s="192"/>
      <c r="I27" s="192"/>
      <c r="J27" s="194"/>
      <c r="K27" s="194"/>
    </row>
    <row r="28" spans="1:11">
      <c r="A28" s="192"/>
      <c r="B28" s="192"/>
      <c r="C28" s="192"/>
      <c r="D28" s="192"/>
      <c r="E28" s="192"/>
      <c r="F28" s="192"/>
      <c r="G28" s="192"/>
      <c r="H28" s="192"/>
      <c r="I28" s="192"/>
      <c r="J28" s="194"/>
      <c r="K28" s="194"/>
    </row>
    <row r="29" spans="1:11">
      <c r="A29" s="192"/>
      <c r="B29" s="192"/>
      <c r="C29" s="192"/>
      <c r="D29" s="192"/>
      <c r="E29" s="192"/>
      <c r="F29" s="192"/>
      <c r="G29" s="192"/>
      <c r="H29" s="192"/>
      <c r="I29" s="192"/>
      <c r="J29" s="194"/>
      <c r="K29" s="194"/>
    </row>
    <row r="30" spans="1:11">
      <c r="A30" s="192"/>
      <c r="B30" s="192"/>
      <c r="C30" s="192"/>
      <c r="D30" s="192"/>
      <c r="E30" s="192"/>
      <c r="F30" s="192"/>
      <c r="G30" s="192"/>
      <c r="H30" s="192"/>
      <c r="I30" s="192"/>
      <c r="J30" s="194"/>
      <c r="K30" s="194"/>
    </row>
    <row r="31" spans="1:11">
      <c r="A31" s="192"/>
      <c r="B31" s="192"/>
      <c r="C31" s="192"/>
      <c r="D31" s="192"/>
      <c r="E31" s="192"/>
      <c r="F31" s="192"/>
      <c r="G31" s="192"/>
      <c r="H31" s="192"/>
      <c r="I31" s="192"/>
      <c r="J31" s="194"/>
      <c r="K31" s="194"/>
    </row>
    <row r="32" spans="1:11">
      <c r="A32" s="192"/>
      <c r="B32" s="192"/>
      <c r="C32" s="192"/>
      <c r="D32" s="192"/>
      <c r="E32" s="192"/>
      <c r="F32" s="192"/>
      <c r="G32" s="192"/>
      <c r="H32" s="192"/>
      <c r="I32" s="192"/>
      <c r="J32" s="194"/>
      <c r="K32" s="194"/>
    </row>
    <row r="33" spans="1:11">
      <c r="A33" s="192"/>
      <c r="B33" s="192"/>
      <c r="C33" s="192"/>
      <c r="D33" s="192"/>
      <c r="E33" s="192"/>
      <c r="F33" s="192"/>
      <c r="G33" s="192"/>
      <c r="H33" s="192"/>
      <c r="I33" s="192"/>
      <c r="J33" s="194"/>
      <c r="K33" s="194"/>
    </row>
    <row r="34" spans="1:11">
      <c r="A34" s="192"/>
      <c r="B34" s="192"/>
      <c r="C34" s="192"/>
      <c r="D34" s="192"/>
      <c r="E34" s="192"/>
      <c r="F34" s="192"/>
      <c r="G34" s="192"/>
      <c r="H34" s="192"/>
      <c r="I34" s="192"/>
      <c r="J34" s="194"/>
      <c r="K34" s="194"/>
    </row>
    <row r="35" spans="1:11">
      <c r="A35" s="192"/>
      <c r="B35" s="192"/>
      <c r="C35" s="192"/>
      <c r="D35" s="192"/>
      <c r="E35" s="192"/>
      <c r="F35" s="192"/>
      <c r="G35" s="192"/>
      <c r="H35" s="192"/>
      <c r="I35" s="192"/>
      <c r="J35" s="194"/>
      <c r="K35" s="194"/>
    </row>
    <row r="36" spans="1:11">
      <c r="A36" s="192"/>
      <c r="B36" s="192"/>
      <c r="C36" s="192"/>
      <c r="D36" s="192"/>
      <c r="E36" s="192"/>
      <c r="F36" s="192"/>
      <c r="G36" s="192"/>
      <c r="H36" s="192"/>
      <c r="I36" s="192"/>
      <c r="J36" s="194"/>
      <c r="K36" s="194"/>
    </row>
    <row r="37" spans="1:11">
      <c r="A37" s="192"/>
      <c r="B37" s="192"/>
      <c r="C37" s="192"/>
      <c r="D37" s="192"/>
      <c r="E37" s="192"/>
      <c r="F37" s="192"/>
      <c r="G37" s="192"/>
      <c r="H37" s="192"/>
      <c r="I37" s="192"/>
      <c r="J37" s="194"/>
      <c r="K37" s="194"/>
    </row>
    <row r="38" spans="1:11">
      <c r="A38" s="192"/>
      <c r="B38" s="192"/>
      <c r="C38" s="192"/>
      <c r="D38" s="192"/>
      <c r="E38" s="192"/>
      <c r="F38" s="192"/>
      <c r="G38" s="192"/>
      <c r="H38" s="192"/>
      <c r="I38" s="192"/>
      <c r="J38" s="194"/>
      <c r="K38" s="194"/>
    </row>
    <row r="39" spans="1:11">
      <c r="A39" s="192"/>
      <c r="B39" s="192"/>
      <c r="C39" s="192"/>
      <c r="D39" s="192"/>
      <c r="E39" s="192"/>
      <c r="F39" s="192"/>
      <c r="G39" s="192"/>
      <c r="H39" s="192"/>
      <c r="I39" s="192"/>
      <c r="J39" s="194"/>
      <c r="K39" s="194"/>
    </row>
    <row r="40" spans="1:11">
      <c r="A40" s="192"/>
      <c r="B40" s="192"/>
      <c r="C40" s="192"/>
      <c r="D40" s="192"/>
      <c r="E40" s="192"/>
      <c r="F40" s="192"/>
      <c r="G40" s="192"/>
      <c r="H40" s="192"/>
      <c r="I40" s="192"/>
      <c r="J40" s="194"/>
      <c r="K40" s="194"/>
    </row>
    <row r="41" spans="1:11">
      <c r="A41" s="192"/>
      <c r="B41" s="192"/>
      <c r="C41" s="192"/>
      <c r="D41" s="192"/>
      <c r="E41" s="192"/>
      <c r="F41" s="192"/>
      <c r="G41" s="192"/>
      <c r="H41" s="192"/>
      <c r="I41" s="192"/>
      <c r="J41" s="194"/>
      <c r="K41" s="194"/>
    </row>
    <row r="42" spans="1:11">
      <c r="A42" s="192"/>
      <c r="B42" s="192"/>
      <c r="C42" s="192"/>
      <c r="D42" s="192"/>
      <c r="E42" s="192"/>
      <c r="F42" s="192"/>
      <c r="G42" s="192"/>
      <c r="H42" s="192"/>
      <c r="I42" s="192"/>
      <c r="J42" s="194"/>
      <c r="K42" s="194"/>
    </row>
    <row r="43" spans="1:11">
      <c r="A43" s="192"/>
      <c r="B43" s="192"/>
      <c r="C43" s="192"/>
      <c r="D43" s="192"/>
      <c r="E43" s="192"/>
      <c r="F43" s="192"/>
      <c r="G43" s="192"/>
      <c r="H43" s="192"/>
      <c r="I43" s="192"/>
      <c r="J43" s="194"/>
      <c r="K43" s="194"/>
    </row>
  </sheetData>
  <mergeCells count="24">
    <mergeCell ref="B25:F25"/>
    <mergeCell ref="B23:F23"/>
    <mergeCell ref="B24:F24"/>
    <mergeCell ref="B13:F13"/>
    <mergeCell ref="B14:F14"/>
    <mergeCell ref="B15:F15"/>
    <mergeCell ref="B16:F16"/>
    <mergeCell ref="B22:F22"/>
    <mergeCell ref="B21:F21"/>
    <mergeCell ref="B2:F2"/>
    <mergeCell ref="B3:F3"/>
    <mergeCell ref="B4:F4"/>
    <mergeCell ref="B5:F5"/>
    <mergeCell ref="B6:F6"/>
    <mergeCell ref="B7:F7"/>
    <mergeCell ref="B8:F8"/>
    <mergeCell ref="B9:F9"/>
    <mergeCell ref="B10:F10"/>
    <mergeCell ref="B11:F11"/>
    <mergeCell ref="B12:F12"/>
    <mergeCell ref="B17:F17"/>
    <mergeCell ref="B18:F18"/>
    <mergeCell ref="B19:F19"/>
    <mergeCell ref="B20:F20"/>
  </mergeCells>
  <pageMargins left="0.7" right="0.7" top="0.75" bottom="0.75" header="0.3" footer="0.3"/>
  <pageSetup paperSize="9" orientation="portrait" horizontalDpi="300" verticalDpi="300" r:id="rId1"/>
</worksheet>
</file>

<file path=xl/worksheets/sheet20.xml><?xml version="1.0" encoding="utf-8"?>
<worksheet xmlns="http://schemas.openxmlformats.org/spreadsheetml/2006/main" xmlns:r="http://schemas.openxmlformats.org/officeDocument/2006/relationships">
  <dimension ref="A1:F36"/>
  <sheetViews>
    <sheetView view="pageBreakPreview" zoomScaleNormal="100" zoomScaleSheetLayoutView="100" workbookViewId="0">
      <selection activeCell="D31" sqref="D31"/>
    </sheetView>
  </sheetViews>
  <sheetFormatPr defaultRowHeight="15.75"/>
  <cols>
    <col min="1" max="1" width="15.5" customWidth="1"/>
    <col min="2" max="2" width="31" bestFit="1" customWidth="1"/>
    <col min="3" max="3" width="33.25" bestFit="1" customWidth="1"/>
    <col min="4" max="4" width="16.375" customWidth="1"/>
    <col min="5" max="5" width="15" customWidth="1"/>
  </cols>
  <sheetData>
    <row r="1" spans="1:6" ht="41.25" customHeight="1">
      <c r="A1" s="389" t="s">
        <v>465</v>
      </c>
      <c r="B1" s="389"/>
      <c r="C1" s="389"/>
      <c r="D1" s="389"/>
      <c r="E1" s="389"/>
      <c r="F1" s="389"/>
    </row>
    <row r="2" spans="1:6" ht="16.5" thickBot="1">
      <c r="A2" s="137" t="s">
        <v>51</v>
      </c>
    </row>
    <row r="3" spans="1:6" ht="32.25" thickBot="1">
      <c r="A3" s="94" t="s">
        <v>54</v>
      </c>
      <c r="B3" s="111" t="s">
        <v>83</v>
      </c>
      <c r="C3" s="111" t="s">
        <v>136</v>
      </c>
      <c r="D3" s="111" t="s">
        <v>132</v>
      </c>
      <c r="E3" s="111" t="s">
        <v>111</v>
      </c>
      <c r="F3" s="112" t="s">
        <v>112</v>
      </c>
    </row>
    <row r="4" spans="1:6">
      <c r="A4" s="93" t="s">
        <v>466</v>
      </c>
      <c r="B4" s="93" t="s">
        <v>432</v>
      </c>
      <c r="C4" s="93" t="s">
        <v>467</v>
      </c>
      <c r="D4" s="93" t="s">
        <v>468</v>
      </c>
      <c r="E4" s="93" t="s">
        <v>469</v>
      </c>
      <c r="F4" s="93" t="s">
        <v>470</v>
      </c>
    </row>
    <row r="5" spans="1:6">
      <c r="A5" s="3" t="s">
        <v>466</v>
      </c>
      <c r="B5" s="3" t="s">
        <v>446</v>
      </c>
      <c r="C5" s="3" t="s">
        <v>471</v>
      </c>
      <c r="D5" s="3" t="s">
        <v>468</v>
      </c>
      <c r="E5" s="3" t="s">
        <v>469</v>
      </c>
      <c r="F5" s="3" t="s">
        <v>470</v>
      </c>
    </row>
    <row r="6" spans="1:6">
      <c r="A6" s="3" t="s">
        <v>466</v>
      </c>
      <c r="B6" s="3" t="s">
        <v>472</v>
      </c>
      <c r="C6" s="3" t="s">
        <v>473</v>
      </c>
      <c r="D6" s="3" t="s">
        <v>468</v>
      </c>
      <c r="E6" s="3" t="s">
        <v>469</v>
      </c>
      <c r="F6" s="3" t="s">
        <v>470</v>
      </c>
    </row>
    <row r="7" spans="1:6">
      <c r="A7" s="3"/>
      <c r="B7" s="3"/>
      <c r="C7" s="3"/>
      <c r="D7" s="3"/>
      <c r="E7" s="3"/>
      <c r="F7" s="3"/>
    </row>
    <row r="8" spans="1:6">
      <c r="A8" s="3"/>
      <c r="B8" s="3"/>
      <c r="C8" s="3"/>
      <c r="D8" s="3"/>
      <c r="E8" s="3"/>
      <c r="F8" s="3"/>
    </row>
    <row r="9" spans="1:6">
      <c r="A9" s="3"/>
      <c r="B9" s="3"/>
      <c r="C9" s="3"/>
      <c r="D9" s="3"/>
      <c r="E9" s="3"/>
      <c r="F9" s="3"/>
    </row>
    <row r="11" spans="1:6" ht="16.5" thickBot="1">
      <c r="A11" s="137" t="s">
        <v>52</v>
      </c>
    </row>
    <row r="12" spans="1:6" ht="32.25" thickBot="1">
      <c r="A12" s="94" t="s">
        <v>54</v>
      </c>
      <c r="B12" s="111" t="s">
        <v>83</v>
      </c>
      <c r="C12" s="111" t="s">
        <v>136</v>
      </c>
      <c r="D12" s="111" t="s">
        <v>132</v>
      </c>
      <c r="E12" s="111" t="s">
        <v>111</v>
      </c>
      <c r="F12" s="112" t="s">
        <v>112</v>
      </c>
    </row>
    <row r="13" spans="1:6">
      <c r="A13" s="93" t="s">
        <v>466</v>
      </c>
      <c r="B13" s="93" t="s">
        <v>432</v>
      </c>
      <c r="C13" s="93" t="s">
        <v>474</v>
      </c>
      <c r="D13" s="93" t="s">
        <v>468</v>
      </c>
      <c r="E13" s="93" t="s">
        <v>469</v>
      </c>
      <c r="F13" s="93" t="s">
        <v>475</v>
      </c>
    </row>
    <row r="14" spans="1:6">
      <c r="A14" s="3" t="s">
        <v>466</v>
      </c>
      <c r="B14" s="93" t="s">
        <v>432</v>
      </c>
      <c r="C14" s="3" t="s">
        <v>476</v>
      </c>
      <c r="D14" s="3" t="s">
        <v>468</v>
      </c>
      <c r="E14" s="3" t="s">
        <v>469</v>
      </c>
      <c r="F14" s="3" t="s">
        <v>475</v>
      </c>
    </row>
    <row r="15" spans="1:6">
      <c r="A15" s="3" t="s">
        <v>466</v>
      </c>
      <c r="B15" s="3" t="s">
        <v>446</v>
      </c>
      <c r="C15" s="3" t="s">
        <v>477</v>
      </c>
      <c r="D15" s="3" t="s">
        <v>468</v>
      </c>
      <c r="E15" s="3" t="s">
        <v>469</v>
      </c>
      <c r="F15" s="3" t="s">
        <v>478</v>
      </c>
    </row>
    <row r="16" spans="1:6">
      <c r="A16" s="3"/>
      <c r="B16" s="3"/>
      <c r="C16" s="3"/>
      <c r="D16" s="3"/>
      <c r="E16" s="3"/>
      <c r="F16" s="3"/>
    </row>
    <row r="17" spans="1:6">
      <c r="A17" s="3"/>
      <c r="B17" s="3"/>
      <c r="C17" s="3"/>
      <c r="D17" s="3"/>
      <c r="E17" s="3"/>
      <c r="F17" s="3"/>
    </row>
    <row r="18" spans="1:6">
      <c r="A18" s="3"/>
      <c r="B18" s="3"/>
      <c r="C18" s="3"/>
      <c r="D18" s="3"/>
      <c r="E18" s="3"/>
      <c r="F18" s="3"/>
    </row>
    <row r="20" spans="1:6" ht="16.5" thickBot="1">
      <c r="A20" s="62" t="s">
        <v>113</v>
      </c>
      <c r="B20" s="9"/>
      <c r="C20" s="9"/>
      <c r="D20" s="9"/>
      <c r="E20" s="9"/>
      <c r="F20" s="9"/>
    </row>
    <row r="21" spans="1:6" ht="32.25" thickBot="1">
      <c r="A21" s="94" t="s">
        <v>54</v>
      </c>
      <c r="B21" s="111" t="s">
        <v>83</v>
      </c>
      <c r="C21" s="111" t="s">
        <v>136</v>
      </c>
      <c r="D21" s="111" t="s">
        <v>132</v>
      </c>
      <c r="E21" s="111" t="s">
        <v>111</v>
      </c>
      <c r="F21" s="112" t="s">
        <v>112</v>
      </c>
    </row>
    <row r="22" spans="1:6">
      <c r="A22" s="93"/>
      <c r="B22" s="93"/>
      <c r="C22" s="93"/>
      <c r="D22" s="93"/>
      <c r="E22" s="93"/>
      <c r="F22" s="93"/>
    </row>
    <row r="23" spans="1:6">
      <c r="A23" s="3"/>
      <c r="B23" s="93"/>
      <c r="C23" s="3"/>
      <c r="D23" s="3"/>
      <c r="E23" s="3"/>
      <c r="F23" s="3"/>
    </row>
    <row r="24" spans="1:6">
      <c r="A24" s="3"/>
      <c r="B24" s="3"/>
      <c r="C24" s="3"/>
      <c r="D24" s="3"/>
      <c r="E24" s="3"/>
      <c r="F24" s="3"/>
    </row>
    <row r="25" spans="1:6">
      <c r="A25" s="3"/>
      <c r="B25" s="3"/>
      <c r="C25" s="3"/>
      <c r="D25" s="3"/>
      <c r="E25" s="3"/>
      <c r="F25" s="3"/>
    </row>
    <row r="26" spans="1:6">
      <c r="A26" s="3"/>
      <c r="B26" s="3"/>
      <c r="C26" s="3"/>
      <c r="D26" s="3"/>
      <c r="E26" s="3"/>
      <c r="F26" s="3"/>
    </row>
    <row r="27" spans="1:6">
      <c r="A27" s="3"/>
      <c r="B27" s="3"/>
      <c r="C27" s="3"/>
      <c r="D27" s="3"/>
      <c r="E27" s="3"/>
      <c r="F27" s="3"/>
    </row>
    <row r="29" spans="1:6" ht="16.5" thickBot="1">
      <c r="A29" s="137" t="s">
        <v>53</v>
      </c>
    </row>
    <row r="30" spans="1:6" ht="32.25" thickBot="1">
      <c r="A30" s="94" t="s">
        <v>54</v>
      </c>
      <c r="B30" s="111" t="s">
        <v>83</v>
      </c>
      <c r="C30" s="111" t="s">
        <v>136</v>
      </c>
      <c r="D30" s="111" t="s">
        <v>132</v>
      </c>
      <c r="E30" s="111" t="s">
        <v>111</v>
      </c>
      <c r="F30" s="112" t="s">
        <v>112</v>
      </c>
    </row>
    <row r="31" spans="1:6">
      <c r="A31" s="93"/>
      <c r="B31" s="93"/>
      <c r="C31" s="93"/>
      <c r="D31" s="93"/>
      <c r="E31" s="93"/>
      <c r="F31" s="93"/>
    </row>
    <row r="32" spans="1:6">
      <c r="A32" s="3"/>
      <c r="B32" s="3"/>
      <c r="C32" s="3"/>
      <c r="D32" s="3"/>
      <c r="E32" s="3"/>
      <c r="F32" s="3"/>
    </row>
    <row r="33" spans="1:6">
      <c r="A33" s="3"/>
      <c r="B33" s="3"/>
      <c r="C33" s="3"/>
      <c r="D33" s="3"/>
      <c r="E33" s="3"/>
      <c r="F33" s="3"/>
    </row>
    <row r="34" spans="1:6">
      <c r="A34" s="3"/>
      <c r="B34" s="3"/>
      <c r="C34" s="3"/>
      <c r="D34" s="3"/>
      <c r="E34" s="3"/>
      <c r="F34" s="3"/>
    </row>
    <row r="35" spans="1:6">
      <c r="A35" s="3"/>
      <c r="B35" s="3"/>
      <c r="C35" s="3"/>
      <c r="D35" s="3"/>
      <c r="E35" s="3"/>
      <c r="F35" s="3"/>
    </row>
    <row r="36" spans="1:6">
      <c r="A36" s="3"/>
      <c r="B36" s="3"/>
      <c r="C36" s="3"/>
      <c r="D36" s="3"/>
      <c r="E36" s="3"/>
      <c r="F36" s="3"/>
    </row>
  </sheetData>
  <mergeCells count="1">
    <mergeCell ref="A1:F1"/>
  </mergeCells>
  <pageMargins left="0.75" right="0.75" top="1" bottom="1" header="0.4921259845" footer="0.4921259845"/>
  <pageSetup paperSize="9" orientation="landscape" r:id="rId1"/>
  <headerFooter alignWithMargins="0"/>
  <rowBreaks count="1" manualBreakCount="1">
    <brk id="19" max="16383" man="1"/>
  </rowBreaks>
</worksheet>
</file>

<file path=xl/worksheets/sheet21.xml><?xml version="1.0" encoding="utf-8"?>
<worksheet xmlns="http://schemas.openxmlformats.org/spreadsheetml/2006/main" xmlns:r="http://schemas.openxmlformats.org/officeDocument/2006/relationships">
  <dimension ref="A1:I20"/>
  <sheetViews>
    <sheetView view="pageBreakPreview" zoomScaleNormal="130" zoomScaleSheetLayoutView="100" workbookViewId="0">
      <selection activeCell="G29" sqref="G29"/>
    </sheetView>
  </sheetViews>
  <sheetFormatPr defaultRowHeight="15.75"/>
  <cols>
    <col min="1" max="1" width="19.375" customWidth="1"/>
    <col min="2" max="2" width="15.125" customWidth="1"/>
    <col min="3" max="3" width="19.875" customWidth="1"/>
    <col min="4" max="5" width="9.125" customWidth="1"/>
    <col min="6" max="6" width="9.5" customWidth="1"/>
    <col min="7" max="7" width="12" customWidth="1"/>
    <col min="8" max="8" width="12.875" customWidth="1"/>
    <col min="9" max="9" width="10.875" customWidth="1"/>
  </cols>
  <sheetData>
    <row r="1" spans="1:9" ht="45" customHeight="1">
      <c r="A1" s="369" t="s">
        <v>232</v>
      </c>
      <c r="B1" s="369"/>
      <c r="C1" s="369"/>
      <c r="D1" s="369"/>
      <c r="E1" s="369"/>
      <c r="F1" s="369"/>
      <c r="G1" s="369"/>
      <c r="H1" s="369"/>
      <c r="I1" s="49"/>
    </row>
    <row r="2" spans="1:9" ht="29.25" customHeight="1" thickBot="1">
      <c r="A2" s="72" t="s">
        <v>114</v>
      </c>
      <c r="B2" s="29"/>
      <c r="C2" s="29"/>
      <c r="D2" s="29"/>
      <c r="E2" s="47"/>
      <c r="F2" s="29"/>
      <c r="G2" s="29"/>
      <c r="H2" s="29"/>
      <c r="I2" s="29"/>
    </row>
    <row r="3" spans="1:9" ht="32.25" thickBot="1">
      <c r="A3" s="94" t="s">
        <v>54</v>
      </c>
      <c r="B3" s="111" t="s">
        <v>50</v>
      </c>
      <c r="C3" s="111" t="s">
        <v>83</v>
      </c>
      <c r="D3" s="111" t="s">
        <v>136</v>
      </c>
      <c r="E3" s="111" t="s">
        <v>132</v>
      </c>
      <c r="F3" s="111" t="s">
        <v>111</v>
      </c>
      <c r="G3" s="111" t="s">
        <v>112</v>
      </c>
      <c r="H3" s="112" t="s">
        <v>115</v>
      </c>
      <c r="I3" s="45"/>
    </row>
    <row r="4" spans="1:9">
      <c r="A4" s="71"/>
      <c r="B4" s="71"/>
      <c r="C4" s="71"/>
      <c r="D4" s="71"/>
      <c r="E4" s="71"/>
      <c r="F4" s="71"/>
      <c r="G4" s="71"/>
      <c r="H4" s="71"/>
      <c r="I4" s="45"/>
    </row>
    <row r="5" spans="1:9">
      <c r="A5" s="71"/>
      <c r="B5" s="71"/>
      <c r="C5" s="71"/>
      <c r="D5" s="71"/>
      <c r="E5" s="71"/>
      <c r="F5" s="71"/>
      <c r="G5" s="71"/>
      <c r="H5" s="71"/>
      <c r="I5" s="45"/>
    </row>
    <row r="6" spans="1:9">
      <c r="A6" s="71"/>
      <c r="B6" s="71"/>
      <c r="C6" s="71"/>
      <c r="D6" s="71"/>
      <c r="E6" s="71"/>
      <c r="F6" s="71"/>
      <c r="G6" s="71"/>
      <c r="H6" s="71"/>
      <c r="I6" s="45"/>
    </row>
    <row r="7" spans="1:9">
      <c r="A7" s="71"/>
      <c r="B7" s="71"/>
      <c r="C7" s="71"/>
      <c r="D7" s="71"/>
      <c r="E7" s="71"/>
      <c r="F7" s="71"/>
      <c r="G7" s="71"/>
      <c r="H7" s="71"/>
      <c r="I7" s="45"/>
    </row>
    <row r="8" spans="1:9">
      <c r="A8" s="51"/>
      <c r="B8" s="51"/>
      <c r="C8" s="51"/>
      <c r="D8" s="51"/>
      <c r="E8" s="51"/>
      <c r="F8" s="51"/>
      <c r="G8" s="51"/>
      <c r="H8" s="51"/>
      <c r="I8" s="45"/>
    </row>
    <row r="9" spans="1:9">
      <c r="A9" s="3"/>
      <c r="B9" s="3"/>
      <c r="C9" s="3"/>
      <c r="D9" s="18"/>
      <c r="E9" s="18"/>
      <c r="F9" s="18"/>
      <c r="G9" s="3"/>
      <c r="H9" s="3"/>
      <c r="I9" s="9"/>
    </row>
    <row r="10" spans="1:9">
      <c r="I10" s="9"/>
    </row>
    <row r="11" spans="1:9">
      <c r="I11" s="9"/>
    </row>
    <row r="12" spans="1:9" ht="24.75" customHeight="1" thickBot="1">
      <c r="A12" s="137" t="s">
        <v>155</v>
      </c>
      <c r="I12" s="9"/>
    </row>
    <row r="13" spans="1:9" ht="63.75" thickBot="1">
      <c r="A13" s="94" t="s">
        <v>54</v>
      </c>
      <c r="B13" s="111" t="s">
        <v>50</v>
      </c>
      <c r="C13" s="111" t="s">
        <v>83</v>
      </c>
      <c r="D13" s="111" t="s">
        <v>136</v>
      </c>
      <c r="E13" s="111" t="s">
        <v>132</v>
      </c>
      <c r="F13" s="111" t="s">
        <v>111</v>
      </c>
      <c r="G13" s="111" t="s">
        <v>112</v>
      </c>
      <c r="H13" s="112" t="s">
        <v>154</v>
      </c>
      <c r="I13" s="37"/>
    </row>
    <row r="14" spans="1:9">
      <c r="A14" s="71"/>
      <c r="B14" s="71"/>
      <c r="C14" s="71"/>
      <c r="D14" s="71"/>
      <c r="E14" s="71"/>
      <c r="F14" s="71"/>
      <c r="G14" s="71"/>
      <c r="H14" s="71"/>
      <c r="I14" s="37"/>
    </row>
    <row r="15" spans="1:9">
      <c r="A15" s="51"/>
      <c r="B15" s="51"/>
      <c r="C15" s="51"/>
      <c r="D15" s="51"/>
      <c r="E15" s="51"/>
      <c r="F15" s="51"/>
      <c r="G15" s="51"/>
      <c r="H15" s="51"/>
      <c r="I15" s="37"/>
    </row>
    <row r="16" spans="1:9">
      <c r="A16" s="51"/>
      <c r="B16" s="51"/>
      <c r="C16" s="51"/>
      <c r="D16" s="51"/>
      <c r="E16" s="51"/>
      <c r="F16" s="51"/>
      <c r="G16" s="51"/>
      <c r="H16" s="51"/>
      <c r="I16" s="37"/>
    </row>
    <row r="17" spans="1:9">
      <c r="A17" s="51"/>
      <c r="B17" s="51"/>
      <c r="C17" s="51"/>
      <c r="D17" s="51"/>
      <c r="E17" s="51"/>
      <c r="F17" s="51"/>
      <c r="G17" s="51"/>
      <c r="H17" s="51"/>
      <c r="I17" s="37"/>
    </row>
    <row r="18" spans="1:9">
      <c r="A18" s="51"/>
      <c r="B18" s="51"/>
      <c r="C18" s="51"/>
      <c r="D18" s="51"/>
      <c r="E18" s="51"/>
      <c r="F18" s="51"/>
      <c r="G18" s="51"/>
      <c r="H18" s="51"/>
      <c r="I18" s="37"/>
    </row>
    <row r="19" spans="1:9">
      <c r="A19" s="3"/>
      <c r="B19" s="3"/>
      <c r="C19" s="3"/>
      <c r="D19" s="18"/>
      <c r="E19" s="18"/>
      <c r="F19" s="18"/>
      <c r="G19" s="3"/>
      <c r="H19" s="3"/>
      <c r="I19" s="9"/>
    </row>
    <row r="20" spans="1:9">
      <c r="H20" s="20"/>
      <c r="I20" s="9"/>
    </row>
  </sheetData>
  <mergeCells count="1">
    <mergeCell ref="A1:H1"/>
  </mergeCells>
  <pageMargins left="0.7" right="0.7" top="0.75" bottom="0.75" header="0.3" footer="0.3"/>
  <pageSetup paperSize="9" orientation="landscape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B9"/>
  <sheetViews>
    <sheetView view="pageBreakPreview" zoomScaleNormal="100" zoomScaleSheetLayoutView="100" workbookViewId="0">
      <selection sqref="A1:B1"/>
    </sheetView>
  </sheetViews>
  <sheetFormatPr defaultRowHeight="15.75"/>
  <cols>
    <col min="1" max="1" width="31.5" customWidth="1"/>
    <col min="2" max="2" width="48.125" customWidth="1"/>
  </cols>
  <sheetData>
    <row r="1" spans="1:2" ht="50.25" customHeight="1" thickBot="1">
      <c r="A1" s="389" t="s">
        <v>233</v>
      </c>
      <c r="B1" s="389"/>
    </row>
    <row r="2" spans="1:2" s="1" customFormat="1" ht="16.5" thickBot="1">
      <c r="A2" s="144" t="s">
        <v>54</v>
      </c>
      <c r="B2" s="145" t="s">
        <v>116</v>
      </c>
    </row>
    <row r="3" spans="1:2">
      <c r="A3" s="93"/>
      <c r="B3" s="93"/>
    </row>
    <row r="4" spans="1:2">
      <c r="A4" s="3"/>
      <c r="B4" s="3"/>
    </row>
    <row r="5" spans="1:2">
      <c r="A5" s="3"/>
      <c r="B5" s="3"/>
    </row>
    <row r="6" spans="1:2">
      <c r="A6" s="3"/>
      <c r="B6" s="3"/>
    </row>
    <row r="7" spans="1:2">
      <c r="A7" s="3"/>
      <c r="B7" s="3"/>
    </row>
    <row r="8" spans="1:2">
      <c r="A8" s="3"/>
      <c r="B8" s="3"/>
    </row>
    <row r="9" spans="1:2">
      <c r="A9" s="3"/>
      <c r="B9" s="3"/>
    </row>
  </sheetData>
  <mergeCells count="1">
    <mergeCell ref="A1:B1"/>
  </mergeCells>
  <pageMargins left="0.7" right="0.7" top="0.75" bottom="0.75" header="0.3" footer="0.3"/>
  <pageSetup paperSize="9" orientation="landscape" r:id="rId1"/>
</worksheet>
</file>

<file path=xl/worksheets/sheet23.xml><?xml version="1.0" encoding="utf-8"?>
<worksheet xmlns="http://schemas.openxmlformats.org/spreadsheetml/2006/main" xmlns:r="http://schemas.openxmlformats.org/officeDocument/2006/relationships">
  <dimension ref="A1:C18"/>
  <sheetViews>
    <sheetView view="pageBreakPreview" zoomScaleNormal="100" zoomScaleSheetLayoutView="100" workbookViewId="0">
      <selection sqref="A1:C1"/>
    </sheetView>
  </sheetViews>
  <sheetFormatPr defaultRowHeight="15.75"/>
  <cols>
    <col min="1" max="1" width="25.375" customWidth="1"/>
    <col min="2" max="2" width="26.375" customWidth="1"/>
    <col min="3" max="3" width="34.75" customWidth="1"/>
    <col min="4" max="4" width="30.75" customWidth="1"/>
  </cols>
  <sheetData>
    <row r="1" spans="1:3" ht="78.75" customHeight="1">
      <c r="A1" s="389" t="s">
        <v>234</v>
      </c>
      <c r="B1" s="389"/>
      <c r="C1" s="389"/>
    </row>
    <row r="2" spans="1:3" ht="24" customHeight="1" thickBot="1">
      <c r="A2" s="146" t="s">
        <v>114</v>
      </c>
      <c r="B2" s="50"/>
      <c r="C2" s="50"/>
    </row>
    <row r="3" spans="1:3" ht="16.5" thickBot="1">
      <c r="A3" s="147" t="s">
        <v>54</v>
      </c>
      <c r="B3" s="109" t="s">
        <v>116</v>
      </c>
      <c r="C3" s="110" t="s">
        <v>115</v>
      </c>
    </row>
    <row r="4" spans="1:3">
      <c r="A4" s="93"/>
      <c r="B4" s="93"/>
      <c r="C4" s="93"/>
    </row>
    <row r="5" spans="1:3">
      <c r="A5" s="93"/>
      <c r="B5" s="93"/>
      <c r="C5" s="93"/>
    </row>
    <row r="6" spans="1:3">
      <c r="A6" s="93"/>
      <c r="B6" s="93"/>
      <c r="C6" s="93"/>
    </row>
    <row r="7" spans="1:3">
      <c r="A7" s="3"/>
      <c r="B7" s="3"/>
      <c r="C7" s="3"/>
    </row>
    <row r="8" spans="1:3">
      <c r="A8" s="3"/>
      <c r="B8" s="3"/>
      <c r="C8" s="3"/>
    </row>
    <row r="9" spans="1:3">
      <c r="A9" s="3"/>
      <c r="B9" s="3"/>
      <c r="C9" s="3"/>
    </row>
    <row r="10" spans="1:3">
      <c r="C10" s="20"/>
    </row>
    <row r="11" spans="1:3" ht="16.5" thickBot="1">
      <c r="A11" s="137" t="s">
        <v>155</v>
      </c>
    </row>
    <row r="12" spans="1:3" ht="16.5" thickBot="1">
      <c r="A12" s="147" t="s">
        <v>54</v>
      </c>
      <c r="B12" s="109" t="s">
        <v>116</v>
      </c>
      <c r="C12" s="110" t="s">
        <v>137</v>
      </c>
    </row>
    <row r="13" spans="1:3">
      <c r="A13" s="93"/>
      <c r="B13" s="93"/>
      <c r="C13" s="93"/>
    </row>
    <row r="14" spans="1:3">
      <c r="A14" s="3"/>
      <c r="B14" s="3"/>
      <c r="C14" s="3"/>
    </row>
    <row r="15" spans="1:3">
      <c r="A15" s="3"/>
      <c r="B15" s="3"/>
      <c r="C15" s="3"/>
    </row>
    <row r="16" spans="1:3">
      <c r="A16" s="3"/>
      <c r="B16" s="3"/>
      <c r="C16" s="3"/>
    </row>
    <row r="17" spans="1:3">
      <c r="A17" s="3"/>
      <c r="B17" s="3"/>
      <c r="C17" s="3"/>
    </row>
    <row r="18" spans="1:3">
      <c r="C18" s="20"/>
    </row>
  </sheetData>
  <mergeCells count="1">
    <mergeCell ref="A1:C1"/>
  </mergeCells>
  <pageMargins left="0.7" right="0.7" top="0.75" bottom="0.75" header="0.3" footer="0.3"/>
  <pageSetup paperSize="9" orientation="landscape" r:id="rId1"/>
</worksheet>
</file>

<file path=xl/worksheets/sheet24.xml><?xml version="1.0" encoding="utf-8"?>
<worksheet xmlns="http://schemas.openxmlformats.org/spreadsheetml/2006/main" xmlns:r="http://schemas.openxmlformats.org/officeDocument/2006/relationships">
  <dimension ref="A1:L26"/>
  <sheetViews>
    <sheetView view="pageBreakPreview" zoomScaleNormal="100" zoomScaleSheetLayoutView="100" workbookViewId="0">
      <selection activeCell="C13" sqref="C13"/>
    </sheetView>
  </sheetViews>
  <sheetFormatPr defaultRowHeight="15.75"/>
  <cols>
    <col min="1" max="1" width="3.375" customWidth="1"/>
    <col min="2" max="2" width="6.875" customWidth="1"/>
    <col min="3" max="3" width="11.375" customWidth="1"/>
    <col min="4" max="4" width="9.125" style="1" customWidth="1"/>
    <col min="5" max="5" width="9.25" style="1" customWidth="1"/>
    <col min="6" max="6" width="16.5" style="5" customWidth="1"/>
    <col min="7" max="7" width="34" customWidth="1"/>
    <col min="8" max="8" width="28.25" style="5" customWidth="1"/>
    <col min="9" max="9" width="10.125" style="215" customWidth="1"/>
    <col min="10" max="10" width="11.25" customWidth="1"/>
    <col min="11" max="11" width="14.75" customWidth="1"/>
    <col min="12" max="12" width="14.625" customWidth="1"/>
  </cols>
  <sheetData>
    <row r="1" spans="1:12" ht="21" thickBot="1">
      <c r="A1" s="420" t="s">
        <v>362</v>
      </c>
      <c r="B1" s="420"/>
      <c r="C1" s="420"/>
      <c r="D1" s="420"/>
      <c r="E1" s="420"/>
      <c r="F1" s="420"/>
      <c r="G1" s="420"/>
      <c r="H1" s="420"/>
      <c r="I1" s="420"/>
      <c r="J1" s="420"/>
      <c r="K1" s="420"/>
      <c r="L1" s="420"/>
    </row>
    <row r="2" spans="1:12" ht="138" customHeight="1" thickBot="1">
      <c r="A2" s="244" t="s">
        <v>138</v>
      </c>
      <c r="B2" s="242" t="s">
        <v>54</v>
      </c>
      <c r="C2" s="242" t="s">
        <v>206</v>
      </c>
      <c r="D2" s="242" t="s">
        <v>209</v>
      </c>
      <c r="E2" s="242" t="s">
        <v>208</v>
      </c>
      <c r="F2" s="242" t="s">
        <v>139</v>
      </c>
      <c r="G2" s="242" t="s">
        <v>140</v>
      </c>
      <c r="H2" s="242" t="s">
        <v>126</v>
      </c>
      <c r="I2" s="243" t="s">
        <v>141</v>
      </c>
      <c r="J2" s="242" t="s">
        <v>142</v>
      </c>
      <c r="K2" s="242" t="s">
        <v>143</v>
      </c>
      <c r="L2" s="241" t="s">
        <v>144</v>
      </c>
    </row>
    <row r="3" spans="1:12" ht="15.75" customHeight="1">
      <c r="A3" s="219">
        <v>1</v>
      </c>
      <c r="B3" s="219" t="s">
        <v>282</v>
      </c>
      <c r="C3" s="237" t="s">
        <v>351</v>
      </c>
      <c r="D3" s="236" t="s">
        <v>280</v>
      </c>
      <c r="E3" s="230" t="s">
        <v>310</v>
      </c>
      <c r="F3" s="240" t="s">
        <v>361</v>
      </c>
      <c r="G3" s="237" t="s">
        <v>360</v>
      </c>
      <c r="H3" s="240" t="s">
        <v>359</v>
      </c>
      <c r="I3" s="239" t="s">
        <v>358</v>
      </c>
      <c r="J3" s="237">
        <v>3724</v>
      </c>
      <c r="K3" s="237"/>
      <c r="L3" s="237"/>
    </row>
    <row r="4" spans="1:12" ht="78.75">
      <c r="A4" s="219">
        <v>2</v>
      </c>
      <c r="B4" s="219" t="s">
        <v>282</v>
      </c>
      <c r="C4" s="237" t="s">
        <v>351</v>
      </c>
      <c r="D4" s="236" t="s">
        <v>280</v>
      </c>
      <c r="E4" s="230" t="s">
        <v>310</v>
      </c>
      <c r="F4" s="229" t="s">
        <v>354</v>
      </c>
      <c r="G4" s="228" t="s">
        <v>357</v>
      </c>
      <c r="H4" s="225" t="s">
        <v>356</v>
      </c>
      <c r="I4" s="224" t="s">
        <v>355</v>
      </c>
      <c r="J4" s="222">
        <v>5920</v>
      </c>
      <c r="K4" s="222"/>
      <c r="L4" s="222"/>
    </row>
    <row r="5" spans="1:12" ht="47.25">
      <c r="A5" s="219">
        <v>3</v>
      </c>
      <c r="B5" s="219" t="s">
        <v>282</v>
      </c>
      <c r="C5" s="237" t="s">
        <v>351</v>
      </c>
      <c r="D5" s="236" t="s">
        <v>280</v>
      </c>
      <c r="E5" s="230" t="s">
        <v>310</v>
      </c>
      <c r="F5" s="229" t="s">
        <v>354</v>
      </c>
      <c r="G5" s="228" t="s">
        <v>353</v>
      </c>
      <c r="H5" s="238" t="s">
        <v>352</v>
      </c>
      <c r="I5" s="224" t="s">
        <v>336</v>
      </c>
      <c r="J5" s="222">
        <v>6644</v>
      </c>
      <c r="K5" s="222"/>
      <c r="L5" s="222"/>
    </row>
    <row r="6" spans="1:12" ht="31.5">
      <c r="A6" s="219">
        <v>4</v>
      </c>
      <c r="B6" s="219" t="s">
        <v>282</v>
      </c>
      <c r="C6" s="237" t="s">
        <v>351</v>
      </c>
      <c r="D6" s="236" t="s">
        <v>280</v>
      </c>
      <c r="E6" s="230" t="s">
        <v>310</v>
      </c>
      <c r="F6" s="229" t="s">
        <v>350</v>
      </c>
      <c r="G6" s="228" t="s">
        <v>349</v>
      </c>
      <c r="H6" s="238" t="s">
        <v>348</v>
      </c>
      <c r="I6" s="224">
        <v>2014</v>
      </c>
      <c r="J6" s="222">
        <v>5714</v>
      </c>
      <c r="K6" s="222"/>
      <c r="L6" s="222"/>
    </row>
    <row r="7" spans="1:12" ht="44.45" customHeight="1">
      <c r="A7" s="219">
        <v>5</v>
      </c>
      <c r="B7" s="219" t="s">
        <v>282</v>
      </c>
      <c r="C7" s="237" t="s">
        <v>347</v>
      </c>
      <c r="D7" s="236" t="s">
        <v>280</v>
      </c>
      <c r="E7" s="230" t="s">
        <v>310</v>
      </c>
      <c r="F7" s="225" t="s">
        <v>346</v>
      </c>
      <c r="G7" s="228" t="s">
        <v>345</v>
      </c>
      <c r="H7" s="225" t="s">
        <v>344</v>
      </c>
      <c r="I7" s="224"/>
      <c r="J7" s="222">
        <v>6670</v>
      </c>
      <c r="K7" s="222"/>
      <c r="L7" s="222"/>
    </row>
    <row r="8" spans="1:12">
      <c r="A8" s="219">
        <v>6</v>
      </c>
      <c r="B8" s="219" t="s">
        <v>282</v>
      </c>
      <c r="C8" s="222" t="s">
        <v>340</v>
      </c>
      <c r="D8" s="232" t="s">
        <v>280</v>
      </c>
      <c r="E8" s="230" t="s">
        <v>310</v>
      </c>
      <c r="F8" s="225" t="s">
        <v>343</v>
      </c>
      <c r="G8" s="222" t="s">
        <v>342</v>
      </c>
      <c r="H8" s="225" t="s">
        <v>337</v>
      </c>
      <c r="I8" s="224" t="s">
        <v>341</v>
      </c>
      <c r="J8" s="227">
        <v>68659</v>
      </c>
      <c r="K8" s="228"/>
      <c r="L8" s="228"/>
    </row>
    <row r="9" spans="1:12">
      <c r="A9" s="219">
        <v>7</v>
      </c>
      <c r="B9" s="219" t="s">
        <v>282</v>
      </c>
      <c r="C9" s="222" t="s">
        <v>340</v>
      </c>
      <c r="D9" s="232" t="s">
        <v>280</v>
      </c>
      <c r="E9" s="230" t="s">
        <v>310</v>
      </c>
      <c r="F9" s="225" t="s">
        <v>339</v>
      </c>
      <c r="G9" s="222" t="s">
        <v>338</v>
      </c>
      <c r="H9" s="225" t="s">
        <v>337</v>
      </c>
      <c r="I9" s="224" t="s">
        <v>336</v>
      </c>
      <c r="J9" s="222">
        <v>61106.5</v>
      </c>
      <c r="K9" s="222"/>
      <c r="L9" s="222"/>
    </row>
    <row r="10" spans="1:12">
      <c r="A10" s="219">
        <v>8</v>
      </c>
      <c r="B10" s="219" t="s">
        <v>282</v>
      </c>
      <c r="C10" s="222" t="s">
        <v>335</v>
      </c>
      <c r="D10" s="232" t="s">
        <v>280</v>
      </c>
      <c r="E10" s="226" t="s">
        <v>279</v>
      </c>
      <c r="F10" s="225" t="s">
        <v>334</v>
      </c>
      <c r="G10" s="222" t="s">
        <v>333</v>
      </c>
      <c r="H10" s="225" t="s">
        <v>332</v>
      </c>
      <c r="I10" s="224" t="s">
        <v>331</v>
      </c>
      <c r="J10" s="235"/>
      <c r="K10" s="222"/>
      <c r="L10" s="222"/>
    </row>
    <row r="11" spans="1:12" ht="63">
      <c r="A11" s="219">
        <v>9</v>
      </c>
      <c r="B11" s="219" t="s">
        <v>282</v>
      </c>
      <c r="C11" s="225" t="s">
        <v>330</v>
      </c>
      <c r="D11" s="232" t="s">
        <v>280</v>
      </c>
      <c r="E11" s="226" t="s">
        <v>279</v>
      </c>
      <c r="F11" s="234">
        <v>21110214</v>
      </c>
      <c r="G11" s="222" t="s">
        <v>329</v>
      </c>
      <c r="H11" s="225" t="s">
        <v>328</v>
      </c>
      <c r="I11" s="224" t="s">
        <v>327</v>
      </c>
      <c r="J11" s="227">
        <v>6600</v>
      </c>
      <c r="K11" s="222"/>
      <c r="L11" s="222"/>
    </row>
    <row r="12" spans="1:12" ht="28.15" customHeight="1">
      <c r="A12" s="219">
        <v>10</v>
      </c>
      <c r="B12" s="219" t="s">
        <v>282</v>
      </c>
      <c r="C12" s="225" t="s">
        <v>326</v>
      </c>
      <c r="D12" s="232" t="s">
        <v>325</v>
      </c>
      <c r="E12" s="226" t="s">
        <v>279</v>
      </c>
      <c r="F12" s="233">
        <v>20091112</v>
      </c>
      <c r="G12" s="222" t="s">
        <v>324</v>
      </c>
      <c r="H12" s="225" t="s">
        <v>323</v>
      </c>
      <c r="I12" s="224" t="s">
        <v>322</v>
      </c>
      <c r="J12" s="227">
        <v>20000</v>
      </c>
      <c r="K12" s="222"/>
      <c r="L12" s="222"/>
    </row>
    <row r="13" spans="1:12" ht="63">
      <c r="A13" s="219">
        <v>11</v>
      </c>
      <c r="B13" s="219" t="s">
        <v>282</v>
      </c>
      <c r="C13" s="229" t="s">
        <v>311</v>
      </c>
      <c r="D13" s="232" t="s">
        <v>280</v>
      </c>
      <c r="E13" s="226" t="s">
        <v>310</v>
      </c>
      <c r="F13" s="229" t="s">
        <v>321</v>
      </c>
      <c r="G13" s="228" t="s">
        <v>320</v>
      </c>
      <c r="H13" s="225" t="s">
        <v>319</v>
      </c>
      <c r="I13" s="224">
        <v>2014</v>
      </c>
      <c r="J13" s="227">
        <v>530</v>
      </c>
      <c r="K13" s="222"/>
      <c r="L13" s="222"/>
    </row>
    <row r="14" spans="1:12" ht="63">
      <c r="A14" s="219">
        <v>12</v>
      </c>
      <c r="B14" s="219" t="s">
        <v>282</v>
      </c>
      <c r="C14" s="229" t="s">
        <v>311</v>
      </c>
      <c r="D14" s="232" t="s">
        <v>280</v>
      </c>
      <c r="E14" s="226" t="s">
        <v>310</v>
      </c>
      <c r="F14" s="229" t="s">
        <v>318</v>
      </c>
      <c r="G14" s="228" t="s">
        <v>317</v>
      </c>
      <c r="H14" s="229" t="s">
        <v>316</v>
      </c>
      <c r="I14" s="224">
        <v>2014</v>
      </c>
      <c r="J14" s="227">
        <v>1000</v>
      </c>
      <c r="K14" s="222"/>
      <c r="L14" s="222"/>
    </row>
    <row r="15" spans="1:12" ht="63">
      <c r="A15" s="219">
        <v>13</v>
      </c>
      <c r="B15" s="219" t="s">
        <v>282</v>
      </c>
      <c r="C15" s="229" t="s">
        <v>311</v>
      </c>
      <c r="D15" s="232" t="s">
        <v>280</v>
      </c>
      <c r="E15" s="226" t="s">
        <v>310</v>
      </c>
      <c r="F15" s="229" t="s">
        <v>315</v>
      </c>
      <c r="G15" s="228" t="s">
        <v>314</v>
      </c>
      <c r="H15" s="225" t="s">
        <v>313</v>
      </c>
      <c r="I15" s="224">
        <v>2014</v>
      </c>
      <c r="J15" s="227">
        <v>20000</v>
      </c>
      <c r="K15" s="222"/>
      <c r="L15" s="222"/>
    </row>
    <row r="16" spans="1:12" ht="63">
      <c r="A16" s="219">
        <v>14</v>
      </c>
      <c r="B16" s="219" t="s">
        <v>282</v>
      </c>
      <c r="C16" s="229" t="s">
        <v>311</v>
      </c>
      <c r="D16" s="230" t="s">
        <v>280</v>
      </c>
      <c r="E16" s="230" t="s">
        <v>310</v>
      </c>
      <c r="F16" s="229" t="s">
        <v>309</v>
      </c>
      <c r="G16" s="229" t="s">
        <v>302</v>
      </c>
      <c r="H16" s="229" t="s">
        <v>312</v>
      </c>
      <c r="I16" s="231">
        <v>2014</v>
      </c>
      <c r="J16" s="228">
        <v>1900</v>
      </c>
      <c r="K16" s="228"/>
      <c r="L16" s="228"/>
    </row>
    <row r="17" spans="1:12" ht="63">
      <c r="A17" s="219">
        <v>15</v>
      </c>
      <c r="B17" s="219" t="s">
        <v>282</v>
      </c>
      <c r="C17" s="229" t="s">
        <v>311</v>
      </c>
      <c r="D17" s="230" t="s">
        <v>280</v>
      </c>
      <c r="E17" s="230" t="s">
        <v>310</v>
      </c>
      <c r="F17" s="229" t="s">
        <v>309</v>
      </c>
      <c r="G17" s="228" t="s">
        <v>298</v>
      </c>
      <c r="H17" s="225" t="s">
        <v>297</v>
      </c>
      <c r="I17" s="231">
        <v>2014</v>
      </c>
      <c r="J17" s="228">
        <v>1900</v>
      </c>
      <c r="K17" s="228"/>
      <c r="L17" s="228"/>
    </row>
    <row r="18" spans="1:12">
      <c r="A18" s="219">
        <v>16</v>
      </c>
      <c r="B18" s="228" t="s">
        <v>282</v>
      </c>
      <c r="C18" s="228" t="s">
        <v>308</v>
      </c>
      <c r="D18" s="230" t="s">
        <v>280</v>
      </c>
      <c r="E18" s="230" t="s">
        <v>279</v>
      </c>
      <c r="F18" s="229" t="s">
        <v>303</v>
      </c>
      <c r="G18" s="228" t="s">
        <v>302</v>
      </c>
      <c r="H18" s="229" t="s">
        <v>307</v>
      </c>
      <c r="I18" s="224">
        <v>2014</v>
      </c>
      <c r="J18" s="227">
        <v>2766.18</v>
      </c>
      <c r="K18" s="222"/>
      <c r="L18" s="222"/>
    </row>
    <row r="19" spans="1:12">
      <c r="A19" s="219">
        <v>17</v>
      </c>
      <c r="B19" s="219" t="s">
        <v>282</v>
      </c>
      <c r="C19" s="222"/>
      <c r="D19" s="226" t="s">
        <v>280</v>
      </c>
      <c r="E19" s="226" t="s">
        <v>279</v>
      </c>
      <c r="F19" s="225" t="s">
        <v>306</v>
      </c>
      <c r="G19" s="228" t="s">
        <v>298</v>
      </c>
      <c r="H19" s="225" t="s">
        <v>305</v>
      </c>
      <c r="I19" s="224">
        <v>2014</v>
      </c>
      <c r="J19" s="227">
        <v>5000</v>
      </c>
      <c r="K19" s="222"/>
      <c r="L19" s="222"/>
    </row>
    <row r="20" spans="1:12">
      <c r="A20" s="219">
        <v>18</v>
      </c>
      <c r="B20" s="219" t="s">
        <v>282</v>
      </c>
      <c r="C20" s="228" t="s">
        <v>304</v>
      </c>
      <c r="D20" s="230" t="s">
        <v>280</v>
      </c>
      <c r="E20" s="230" t="s">
        <v>279</v>
      </c>
      <c r="F20" s="229" t="s">
        <v>303</v>
      </c>
      <c r="G20" s="228" t="s">
        <v>302</v>
      </c>
      <c r="H20" s="229" t="s">
        <v>301</v>
      </c>
      <c r="I20" s="224">
        <v>2014</v>
      </c>
      <c r="J20" s="227">
        <v>23512.5</v>
      </c>
      <c r="K20" s="222"/>
      <c r="L20" s="222"/>
    </row>
    <row r="21" spans="1:12" ht="31.5">
      <c r="A21" s="219">
        <v>19</v>
      </c>
      <c r="B21" s="219" t="s">
        <v>282</v>
      </c>
      <c r="C21" s="225" t="s">
        <v>300</v>
      </c>
      <c r="D21" s="226" t="s">
        <v>280</v>
      </c>
      <c r="E21" s="226" t="s">
        <v>279</v>
      </c>
      <c r="F21" s="225" t="s">
        <v>299</v>
      </c>
      <c r="G21" s="228" t="s">
        <v>298</v>
      </c>
      <c r="H21" s="225" t="s">
        <v>297</v>
      </c>
      <c r="I21" s="224">
        <v>2014</v>
      </c>
      <c r="J21" s="227">
        <v>6813</v>
      </c>
      <c r="K21" s="222"/>
      <c r="L21" s="222"/>
    </row>
    <row r="22" spans="1:12" ht="47.25">
      <c r="A22" s="219">
        <v>20</v>
      </c>
      <c r="B22" s="219" t="s">
        <v>282</v>
      </c>
      <c r="C22" s="222" t="s">
        <v>296</v>
      </c>
      <c r="D22" s="226" t="s">
        <v>280</v>
      </c>
      <c r="E22" s="226" t="s">
        <v>279</v>
      </c>
      <c r="F22" s="225" t="s">
        <v>295</v>
      </c>
      <c r="G22" s="222" t="s">
        <v>294</v>
      </c>
      <c r="H22" s="225" t="s">
        <v>293</v>
      </c>
      <c r="I22" s="224" t="s">
        <v>292</v>
      </c>
      <c r="J22" s="223">
        <v>9717</v>
      </c>
      <c r="K22" s="222"/>
      <c r="L22" s="222"/>
    </row>
    <row r="23" spans="1:12" ht="63">
      <c r="A23" s="219">
        <v>21</v>
      </c>
      <c r="B23" s="219" t="s">
        <v>282</v>
      </c>
      <c r="C23" s="3" t="s">
        <v>281</v>
      </c>
      <c r="D23" s="66" t="s">
        <v>280</v>
      </c>
      <c r="E23" s="66" t="s">
        <v>279</v>
      </c>
      <c r="F23" s="218" t="s">
        <v>291</v>
      </c>
      <c r="G23" s="3" t="s">
        <v>290</v>
      </c>
      <c r="H23" s="218" t="s">
        <v>287</v>
      </c>
      <c r="I23" s="221" t="s">
        <v>289</v>
      </c>
      <c r="J23" s="220">
        <v>0</v>
      </c>
      <c r="K23" s="3"/>
      <c r="L23" s="216" t="s">
        <v>274</v>
      </c>
    </row>
    <row r="24" spans="1:12" ht="63">
      <c r="A24" s="219">
        <v>22</v>
      </c>
      <c r="B24" s="219" t="s">
        <v>282</v>
      </c>
      <c r="C24" s="3" t="s">
        <v>281</v>
      </c>
      <c r="D24" s="66" t="s">
        <v>280</v>
      </c>
      <c r="E24" s="66" t="s">
        <v>279</v>
      </c>
      <c r="F24" s="218" t="s">
        <v>288</v>
      </c>
      <c r="G24" s="3" t="s">
        <v>277</v>
      </c>
      <c r="H24" s="218" t="s">
        <v>287</v>
      </c>
      <c r="I24" s="217" t="s">
        <v>275</v>
      </c>
      <c r="J24" s="220">
        <v>0</v>
      </c>
      <c r="K24" s="3"/>
      <c r="L24" s="216" t="s">
        <v>274</v>
      </c>
    </row>
    <row r="25" spans="1:12" ht="63">
      <c r="A25" s="219">
        <v>23</v>
      </c>
      <c r="B25" s="219" t="s">
        <v>282</v>
      </c>
      <c r="C25" s="3" t="s">
        <v>281</v>
      </c>
      <c r="D25" s="66" t="s">
        <v>280</v>
      </c>
      <c r="E25" s="66" t="s">
        <v>279</v>
      </c>
      <c r="F25" s="218" t="s">
        <v>286</v>
      </c>
      <c r="G25" s="3" t="s">
        <v>285</v>
      </c>
      <c r="H25" s="218" t="s">
        <v>284</v>
      </c>
      <c r="I25" s="217" t="s">
        <v>283</v>
      </c>
      <c r="J25" s="220">
        <v>0</v>
      </c>
      <c r="K25" s="3"/>
      <c r="L25" s="216" t="s">
        <v>274</v>
      </c>
    </row>
    <row r="26" spans="1:12" ht="63">
      <c r="A26" s="219">
        <v>24</v>
      </c>
      <c r="B26" s="219" t="s">
        <v>282</v>
      </c>
      <c r="C26" s="3" t="s">
        <v>281</v>
      </c>
      <c r="D26" s="66" t="s">
        <v>280</v>
      </c>
      <c r="E26" s="66" t="s">
        <v>279</v>
      </c>
      <c r="F26" s="218" t="s">
        <v>278</v>
      </c>
      <c r="G26" s="3" t="s">
        <v>277</v>
      </c>
      <c r="H26" s="218" t="s">
        <v>276</v>
      </c>
      <c r="I26" s="217" t="s">
        <v>275</v>
      </c>
      <c r="J26" s="3">
        <v>0</v>
      </c>
      <c r="K26" s="3"/>
      <c r="L26" s="216" t="s">
        <v>274</v>
      </c>
    </row>
  </sheetData>
  <mergeCells count="1">
    <mergeCell ref="A1:L1"/>
  </mergeCells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xl/worksheets/sheet25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22"/>
  <sheetViews>
    <sheetView view="pageBreakPreview" zoomScaleNormal="100" zoomScaleSheetLayoutView="100" workbookViewId="0">
      <selection activeCell="N28" sqref="N28"/>
    </sheetView>
  </sheetViews>
  <sheetFormatPr defaultRowHeight="15.75"/>
  <cols>
    <col min="1" max="1" width="2.875" customWidth="1"/>
    <col min="2" max="2" width="6.125" bestFit="1" customWidth="1"/>
    <col min="3" max="3" width="19.25" customWidth="1"/>
    <col min="4" max="4" width="6.375" customWidth="1"/>
    <col min="5" max="5" width="4.25" customWidth="1"/>
    <col min="6" max="6" width="18.75" customWidth="1"/>
    <col min="7" max="7" width="13.25" bestFit="1" customWidth="1"/>
    <col min="8" max="8" width="28.125" customWidth="1"/>
    <col min="9" max="9" width="9" customWidth="1"/>
    <col min="10" max="10" width="17.375" customWidth="1"/>
    <col min="11" max="11" width="13.75" customWidth="1"/>
    <col min="12" max="12" width="9.375" bestFit="1" customWidth="1"/>
  </cols>
  <sheetData>
    <row r="1" spans="1:13" ht="20.25" customHeight="1" thickBot="1">
      <c r="A1" s="421" t="s">
        <v>363</v>
      </c>
      <c r="B1" s="421"/>
      <c r="C1" s="421"/>
      <c r="D1" s="421"/>
      <c r="E1" s="421"/>
      <c r="F1" s="421"/>
      <c r="G1" s="421"/>
      <c r="H1" s="421"/>
      <c r="I1" s="421"/>
      <c r="J1" s="421"/>
      <c r="K1" s="421"/>
      <c r="L1" s="421"/>
      <c r="M1" s="421"/>
    </row>
    <row r="2" spans="1:13" s="190" customFormat="1" ht="92.45" customHeight="1" thickBot="1">
      <c r="A2" s="186" t="s">
        <v>138</v>
      </c>
      <c r="B2" s="187" t="s">
        <v>54</v>
      </c>
      <c r="C2" s="187" t="s">
        <v>206</v>
      </c>
      <c r="D2" s="187" t="s">
        <v>209</v>
      </c>
      <c r="E2" s="187" t="s">
        <v>208</v>
      </c>
      <c r="F2" s="187" t="s">
        <v>139</v>
      </c>
      <c r="G2" s="187" t="s">
        <v>140</v>
      </c>
      <c r="H2" s="187" t="s">
        <v>126</v>
      </c>
      <c r="I2" s="187" t="s">
        <v>141</v>
      </c>
      <c r="J2" s="187" t="s">
        <v>142</v>
      </c>
      <c r="K2" s="187" t="s">
        <v>143</v>
      </c>
      <c r="L2" s="188" t="s">
        <v>144</v>
      </c>
      <c r="M2" s="189"/>
    </row>
    <row r="3" spans="1:13">
      <c r="A3" s="79">
        <v>1</v>
      </c>
      <c r="B3" s="77" t="s">
        <v>282</v>
      </c>
      <c r="C3" s="77" t="s">
        <v>364</v>
      </c>
      <c r="D3" s="79" t="s">
        <v>280</v>
      </c>
      <c r="E3" s="79" t="s">
        <v>310</v>
      </c>
      <c r="F3" s="79" t="s">
        <v>365</v>
      </c>
      <c r="G3" s="79" t="s">
        <v>366</v>
      </c>
      <c r="H3" s="79" t="s">
        <v>367</v>
      </c>
      <c r="I3" s="79">
        <v>2014</v>
      </c>
      <c r="J3" s="245">
        <v>4000</v>
      </c>
      <c r="K3" s="79"/>
      <c r="L3" s="79"/>
      <c r="M3" s="178"/>
    </row>
    <row r="4" spans="1:13">
      <c r="A4" s="77">
        <v>2</v>
      </c>
      <c r="B4" s="77" t="s">
        <v>282</v>
      </c>
      <c r="C4" s="77" t="s">
        <v>364</v>
      </c>
      <c r="D4" s="79" t="s">
        <v>280</v>
      </c>
      <c r="E4" s="79" t="s">
        <v>310</v>
      </c>
      <c r="F4" s="77" t="s">
        <v>368</v>
      </c>
      <c r="G4" s="77" t="s">
        <v>369</v>
      </c>
      <c r="H4" s="77" t="s">
        <v>370</v>
      </c>
      <c r="I4" s="79">
        <v>2014</v>
      </c>
      <c r="J4" s="246">
        <v>1000</v>
      </c>
      <c r="K4" s="77"/>
      <c r="L4" s="77"/>
      <c r="M4" s="178"/>
    </row>
    <row r="5" spans="1:13">
      <c r="A5" s="77">
        <v>3</v>
      </c>
      <c r="B5" s="77" t="s">
        <v>282</v>
      </c>
      <c r="C5" s="77" t="s">
        <v>364</v>
      </c>
      <c r="D5" s="79" t="s">
        <v>280</v>
      </c>
      <c r="E5" s="79" t="s">
        <v>310</v>
      </c>
      <c r="F5" s="77" t="s">
        <v>371</v>
      </c>
      <c r="G5" s="77" t="s">
        <v>372</v>
      </c>
      <c r="H5" s="77" t="s">
        <v>373</v>
      </c>
      <c r="I5" s="79">
        <v>2014</v>
      </c>
      <c r="J5" s="246">
        <v>3000</v>
      </c>
      <c r="K5" s="77"/>
      <c r="L5" s="77"/>
      <c r="M5" s="178"/>
    </row>
    <row r="6" spans="1:13" ht="31.5">
      <c r="A6" s="77">
        <v>4</v>
      </c>
      <c r="B6" s="77" t="s">
        <v>282</v>
      </c>
      <c r="C6" s="77" t="s">
        <v>364</v>
      </c>
      <c r="D6" s="79" t="s">
        <v>280</v>
      </c>
      <c r="E6" s="79" t="s">
        <v>310</v>
      </c>
      <c r="F6" s="77" t="s">
        <v>374</v>
      </c>
      <c r="G6" s="77" t="s">
        <v>375</v>
      </c>
      <c r="H6" s="247" t="s">
        <v>376</v>
      </c>
      <c r="I6" s="79">
        <v>2014</v>
      </c>
      <c r="J6" s="246">
        <v>8000</v>
      </c>
      <c r="K6" s="77"/>
      <c r="L6" s="77"/>
      <c r="M6" s="178"/>
    </row>
    <row r="7" spans="1:13">
      <c r="A7" s="77">
        <v>5</v>
      </c>
      <c r="B7" s="77" t="s">
        <v>282</v>
      </c>
      <c r="C7" s="77" t="s">
        <v>364</v>
      </c>
      <c r="D7" s="79" t="s">
        <v>280</v>
      </c>
      <c r="E7" s="79" t="s">
        <v>310</v>
      </c>
      <c r="F7" s="77" t="s">
        <v>377</v>
      </c>
      <c r="G7" s="77" t="s">
        <v>378</v>
      </c>
      <c r="H7" s="77" t="s">
        <v>379</v>
      </c>
      <c r="I7" s="79">
        <v>2014</v>
      </c>
      <c r="J7" s="246">
        <v>7500</v>
      </c>
      <c r="K7" s="77"/>
      <c r="L7" s="77"/>
      <c r="M7" s="178"/>
    </row>
    <row r="8" spans="1:13">
      <c r="A8" s="77">
        <v>6</v>
      </c>
      <c r="B8" s="77" t="s">
        <v>282</v>
      </c>
      <c r="C8" s="77" t="s">
        <v>364</v>
      </c>
      <c r="D8" s="79" t="s">
        <v>280</v>
      </c>
      <c r="E8" s="79" t="s">
        <v>310</v>
      </c>
      <c r="F8" s="77" t="s">
        <v>380</v>
      </c>
      <c r="G8" s="77" t="s">
        <v>366</v>
      </c>
      <c r="H8" s="77" t="s">
        <v>381</v>
      </c>
      <c r="I8" s="79">
        <v>2014</v>
      </c>
      <c r="J8" s="246">
        <v>8000</v>
      </c>
      <c r="K8" s="77"/>
      <c r="L8" s="77"/>
      <c r="M8" s="178"/>
    </row>
    <row r="9" spans="1:13">
      <c r="A9" s="77">
        <v>7</v>
      </c>
      <c r="B9" s="77" t="s">
        <v>282</v>
      </c>
      <c r="C9" s="77" t="s">
        <v>364</v>
      </c>
      <c r="D9" s="79" t="s">
        <v>280</v>
      </c>
      <c r="E9" s="79" t="s">
        <v>310</v>
      </c>
      <c r="F9" s="248" t="s">
        <v>382</v>
      </c>
      <c r="G9" s="77" t="s">
        <v>383</v>
      </c>
      <c r="H9" s="77" t="s">
        <v>384</v>
      </c>
      <c r="I9" s="79">
        <v>2014</v>
      </c>
      <c r="J9" s="246">
        <v>5000</v>
      </c>
      <c r="K9" s="77"/>
      <c r="L9" s="77"/>
      <c r="M9" s="178"/>
    </row>
    <row r="10" spans="1:13">
      <c r="A10" s="77">
        <v>8</v>
      </c>
      <c r="B10" s="77" t="s">
        <v>282</v>
      </c>
      <c r="C10" s="77" t="s">
        <v>385</v>
      </c>
      <c r="D10" s="77" t="s">
        <v>280</v>
      </c>
      <c r="E10" s="77" t="s">
        <v>310</v>
      </c>
      <c r="F10" s="77" t="s">
        <v>386</v>
      </c>
      <c r="G10" s="77" t="s">
        <v>375</v>
      </c>
      <c r="H10" s="77" t="s">
        <v>387</v>
      </c>
      <c r="I10" s="77">
        <v>2014</v>
      </c>
      <c r="J10" s="246">
        <v>400</v>
      </c>
      <c r="K10" s="77"/>
      <c r="L10" s="77"/>
      <c r="M10" s="178"/>
    </row>
    <row r="11" spans="1:13">
      <c r="A11" s="77">
        <v>9</v>
      </c>
      <c r="B11" s="77" t="s">
        <v>282</v>
      </c>
      <c r="C11" s="77" t="s">
        <v>388</v>
      </c>
      <c r="D11" s="77" t="s">
        <v>280</v>
      </c>
      <c r="E11" s="77" t="s">
        <v>279</v>
      </c>
      <c r="F11" s="77" t="s">
        <v>389</v>
      </c>
      <c r="G11" s="77" t="s">
        <v>390</v>
      </c>
      <c r="H11" s="77" t="s">
        <v>391</v>
      </c>
      <c r="I11" s="77">
        <v>2014</v>
      </c>
      <c r="J11" s="246">
        <v>2904</v>
      </c>
      <c r="K11" s="77"/>
      <c r="L11" s="77"/>
      <c r="M11" s="178"/>
    </row>
    <row r="12" spans="1:13">
      <c r="A12" s="77">
        <v>10</v>
      </c>
      <c r="B12" s="77" t="s">
        <v>282</v>
      </c>
      <c r="C12" s="77"/>
      <c r="D12" s="77" t="s">
        <v>280</v>
      </c>
      <c r="E12" s="77" t="s">
        <v>279</v>
      </c>
      <c r="F12" s="77"/>
      <c r="G12" s="77" t="s">
        <v>392</v>
      </c>
      <c r="H12" s="77" t="s">
        <v>393</v>
      </c>
      <c r="I12" s="77">
        <v>2014</v>
      </c>
      <c r="J12" s="246">
        <v>8000</v>
      </c>
      <c r="K12" s="77"/>
      <c r="L12" s="77"/>
      <c r="M12" s="178"/>
    </row>
    <row r="13" spans="1:13">
      <c r="A13" s="77">
        <v>11</v>
      </c>
      <c r="B13" s="77" t="s">
        <v>282</v>
      </c>
      <c r="C13" s="77" t="s">
        <v>394</v>
      </c>
      <c r="D13" s="77" t="s">
        <v>280</v>
      </c>
      <c r="E13" s="77" t="s">
        <v>310</v>
      </c>
      <c r="F13" s="77" t="s">
        <v>395</v>
      </c>
      <c r="G13" s="77" t="s">
        <v>396</v>
      </c>
      <c r="H13" s="77" t="s">
        <v>397</v>
      </c>
      <c r="I13" s="77">
        <v>2014</v>
      </c>
      <c r="J13" s="246">
        <v>500</v>
      </c>
      <c r="K13" s="77"/>
      <c r="L13" s="77"/>
      <c r="M13" s="178"/>
    </row>
    <row r="14" spans="1:13">
      <c r="A14" s="77">
        <v>12</v>
      </c>
      <c r="B14" s="77" t="s">
        <v>282</v>
      </c>
      <c r="C14" s="77" t="s">
        <v>398</v>
      </c>
      <c r="D14" s="77" t="s">
        <v>280</v>
      </c>
      <c r="E14" s="77" t="s">
        <v>310</v>
      </c>
      <c r="F14" s="77" t="s">
        <v>399</v>
      </c>
      <c r="G14" s="77" t="s">
        <v>400</v>
      </c>
      <c r="H14" s="77" t="s">
        <v>401</v>
      </c>
      <c r="I14" s="77">
        <v>2014</v>
      </c>
      <c r="J14" s="246">
        <v>2000</v>
      </c>
      <c r="K14" s="77"/>
      <c r="L14" s="77"/>
      <c r="M14" s="178"/>
    </row>
    <row r="15" spans="1:13" ht="31.5">
      <c r="A15" s="77">
        <v>13</v>
      </c>
      <c r="B15" s="77" t="s">
        <v>282</v>
      </c>
      <c r="C15" s="77" t="s">
        <v>402</v>
      </c>
      <c r="D15" s="77" t="s">
        <v>280</v>
      </c>
      <c r="E15" s="77" t="s">
        <v>310</v>
      </c>
      <c r="F15" s="77" t="s">
        <v>403</v>
      </c>
      <c r="G15" s="77" t="s">
        <v>396</v>
      </c>
      <c r="H15" s="247" t="s">
        <v>404</v>
      </c>
      <c r="I15" s="77">
        <v>2014</v>
      </c>
      <c r="J15" s="246">
        <v>300</v>
      </c>
      <c r="K15" s="77"/>
      <c r="L15" s="77"/>
      <c r="M15" s="178"/>
    </row>
    <row r="16" spans="1:13">
      <c r="A16" s="77">
        <v>14</v>
      </c>
      <c r="B16" s="77" t="s">
        <v>282</v>
      </c>
      <c r="C16" s="77" t="s">
        <v>405</v>
      </c>
      <c r="D16" s="77"/>
      <c r="E16" s="77" t="s">
        <v>310</v>
      </c>
      <c r="F16" s="77" t="s">
        <v>406</v>
      </c>
      <c r="G16" s="77" t="s">
        <v>378</v>
      </c>
      <c r="H16" s="77" t="s">
        <v>407</v>
      </c>
      <c r="I16" s="77">
        <v>2014</v>
      </c>
      <c r="J16" s="246">
        <v>2000</v>
      </c>
      <c r="K16" s="77"/>
      <c r="L16" s="77"/>
      <c r="M16" s="178"/>
    </row>
    <row r="17" spans="1:13">
      <c r="A17" s="77">
        <v>15</v>
      </c>
      <c r="B17" s="77" t="s">
        <v>282</v>
      </c>
      <c r="C17" s="77" t="s">
        <v>408</v>
      </c>
      <c r="D17" s="77"/>
      <c r="E17" s="77" t="s">
        <v>310</v>
      </c>
      <c r="F17" s="77" t="s">
        <v>409</v>
      </c>
      <c r="G17" s="77" t="s">
        <v>378</v>
      </c>
      <c r="H17" s="77" t="s">
        <v>407</v>
      </c>
      <c r="I17" s="77">
        <v>2014</v>
      </c>
      <c r="J17" s="246">
        <v>1000</v>
      </c>
      <c r="K17" s="77"/>
      <c r="L17" s="77"/>
      <c r="M17" s="178"/>
    </row>
    <row r="18" spans="1:13" ht="31.5">
      <c r="A18" s="77">
        <v>16</v>
      </c>
      <c r="B18" s="77" t="s">
        <v>282</v>
      </c>
      <c r="C18" s="247" t="s">
        <v>410</v>
      </c>
      <c r="D18" s="77"/>
      <c r="E18" s="77" t="s">
        <v>310</v>
      </c>
      <c r="F18" s="77" t="s">
        <v>411</v>
      </c>
      <c r="G18" s="77" t="s">
        <v>412</v>
      </c>
      <c r="H18" s="77" t="s">
        <v>413</v>
      </c>
      <c r="I18" s="77">
        <v>2014</v>
      </c>
      <c r="J18" s="246">
        <v>1992</v>
      </c>
      <c r="K18" s="77"/>
      <c r="L18" s="77"/>
      <c r="M18" s="178"/>
    </row>
    <row r="19" spans="1:13" ht="31.5">
      <c r="A19" s="77">
        <v>17</v>
      </c>
      <c r="B19" s="77" t="s">
        <v>282</v>
      </c>
      <c r="C19" s="77" t="s">
        <v>414</v>
      </c>
      <c r="D19" s="77"/>
      <c r="E19" s="77" t="s">
        <v>310</v>
      </c>
      <c r="F19" s="77" t="s">
        <v>415</v>
      </c>
      <c r="G19" s="77" t="s">
        <v>416</v>
      </c>
      <c r="H19" s="247" t="s">
        <v>417</v>
      </c>
      <c r="I19" s="77">
        <v>2014</v>
      </c>
      <c r="J19" s="246">
        <v>11780</v>
      </c>
      <c r="K19" s="77"/>
      <c r="L19" s="77"/>
      <c r="M19" s="178"/>
    </row>
    <row r="20" spans="1:13">
      <c r="A20" s="77">
        <v>18</v>
      </c>
      <c r="B20" s="77" t="s">
        <v>282</v>
      </c>
      <c r="C20" s="77" t="s">
        <v>418</v>
      </c>
      <c r="D20" s="77"/>
      <c r="E20" s="77" t="s">
        <v>310</v>
      </c>
      <c r="F20" s="77" t="s">
        <v>419</v>
      </c>
      <c r="G20" s="77" t="s">
        <v>420</v>
      </c>
      <c r="H20" s="77" t="s">
        <v>421</v>
      </c>
      <c r="I20" s="77">
        <v>2014</v>
      </c>
      <c r="J20" s="246">
        <v>16000</v>
      </c>
      <c r="K20" s="77"/>
      <c r="L20" s="77"/>
      <c r="M20" s="178"/>
    </row>
    <row r="21" spans="1:13" ht="31.5">
      <c r="A21" s="77">
        <v>19</v>
      </c>
      <c r="B21" s="77" t="s">
        <v>282</v>
      </c>
      <c r="C21" s="247" t="s">
        <v>422</v>
      </c>
      <c r="D21" s="77"/>
      <c r="E21" s="77" t="s">
        <v>310</v>
      </c>
      <c r="F21" s="77" t="s">
        <v>411</v>
      </c>
      <c r="G21" s="77" t="s">
        <v>423</v>
      </c>
      <c r="H21" s="77" t="s">
        <v>424</v>
      </c>
      <c r="I21" s="77">
        <v>2014</v>
      </c>
      <c r="J21" s="246">
        <v>1000</v>
      </c>
      <c r="K21" s="77"/>
      <c r="L21" s="77"/>
      <c r="M21" s="178"/>
    </row>
    <row r="22" spans="1:13">
      <c r="A22" s="77"/>
      <c r="B22" s="77"/>
      <c r="C22" s="77"/>
      <c r="D22" s="77"/>
      <c r="E22" s="77"/>
      <c r="F22" s="77"/>
      <c r="G22" s="77"/>
      <c r="H22" s="77"/>
      <c r="I22" s="77"/>
      <c r="J22" s="249">
        <f>SUM(J3:J21)</f>
        <v>84376</v>
      </c>
      <c r="K22" s="77"/>
      <c r="L22" s="77"/>
      <c r="M22" s="178"/>
    </row>
  </sheetData>
  <mergeCells count="1">
    <mergeCell ref="A1:M1"/>
  </mergeCells>
  <pageMargins left="0.70866141732283472" right="0.70866141732283472" top="0.74803149606299213" bottom="0.74803149606299213" header="0.31496062992125984" footer="0.31496062992125984"/>
  <pageSetup paperSize="9" scale="82" orientation="landscape"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E281"/>
  <sheetViews>
    <sheetView zoomScaleNormal="100" zoomScaleSheetLayoutView="100" workbookViewId="0">
      <selection activeCell="B25" sqref="B25"/>
    </sheetView>
  </sheetViews>
  <sheetFormatPr defaultRowHeight="15.75"/>
  <cols>
    <col min="1" max="1" width="13.25" customWidth="1"/>
    <col min="2" max="2" width="18.25" customWidth="1"/>
    <col min="3" max="3" width="78.375" customWidth="1"/>
    <col min="4" max="4" width="27.875" customWidth="1"/>
    <col min="5" max="5" width="21.125" customWidth="1"/>
  </cols>
  <sheetData>
    <row r="1" spans="1:5" ht="25.5" customHeight="1" thickBot="1">
      <c r="A1" s="355" t="s">
        <v>486</v>
      </c>
      <c r="B1" s="355"/>
      <c r="C1" s="355"/>
      <c r="D1" s="355"/>
      <c r="E1" s="355"/>
    </row>
    <row r="2" spans="1:5" s="1" customFormat="1" ht="16.5" thickBot="1">
      <c r="A2" s="144" t="s">
        <v>117</v>
      </c>
      <c r="B2" s="148" t="s">
        <v>118</v>
      </c>
      <c r="C2" s="148" t="s">
        <v>119</v>
      </c>
      <c r="D2" s="148" t="s">
        <v>120</v>
      </c>
      <c r="E2" s="145" t="s">
        <v>121</v>
      </c>
    </row>
    <row r="3" spans="1:5" s="1" customFormat="1" ht="31.5">
      <c r="A3" s="278" t="s">
        <v>487</v>
      </c>
      <c r="B3" s="279" t="s">
        <v>488</v>
      </c>
      <c r="C3" s="280" t="s">
        <v>489</v>
      </c>
      <c r="D3" s="281" t="s">
        <v>490</v>
      </c>
      <c r="E3" s="282" t="s">
        <v>491</v>
      </c>
    </row>
    <row r="4" spans="1:5" s="1" customFormat="1" ht="63">
      <c r="A4" s="278" t="s">
        <v>487</v>
      </c>
      <c r="B4" s="279" t="s">
        <v>492</v>
      </c>
      <c r="C4" s="280" t="s">
        <v>493</v>
      </c>
      <c r="D4" s="281" t="s">
        <v>494</v>
      </c>
      <c r="E4" s="282" t="s">
        <v>495</v>
      </c>
    </row>
    <row r="5" spans="1:5" s="1" customFormat="1" ht="31.5">
      <c r="A5" s="278" t="s">
        <v>487</v>
      </c>
      <c r="B5" s="279" t="s">
        <v>496</v>
      </c>
      <c r="C5" s="280" t="s">
        <v>497</v>
      </c>
      <c r="D5" s="281" t="s">
        <v>498</v>
      </c>
      <c r="E5" s="282" t="s">
        <v>499</v>
      </c>
    </row>
    <row r="6" spans="1:5" ht="47.25">
      <c r="A6" s="278" t="s">
        <v>487</v>
      </c>
      <c r="B6" s="283" t="s">
        <v>500</v>
      </c>
      <c r="C6" s="284" t="s">
        <v>501</v>
      </c>
      <c r="D6" s="281" t="s">
        <v>502</v>
      </c>
      <c r="E6" s="285" t="s">
        <v>503</v>
      </c>
    </row>
    <row r="7" spans="1:5" ht="31.5">
      <c r="A7" s="278" t="s">
        <v>504</v>
      </c>
      <c r="B7" s="279" t="s">
        <v>505</v>
      </c>
      <c r="C7" s="280" t="s">
        <v>506</v>
      </c>
      <c r="D7" s="281" t="s">
        <v>507</v>
      </c>
      <c r="E7" s="282" t="s">
        <v>508</v>
      </c>
    </row>
    <row r="8" spans="1:5" ht="31.5">
      <c r="A8" s="278" t="s">
        <v>504</v>
      </c>
      <c r="B8" s="283" t="s">
        <v>509</v>
      </c>
      <c r="C8" s="286" t="s">
        <v>510</v>
      </c>
      <c r="D8" s="281" t="s">
        <v>511</v>
      </c>
      <c r="E8" s="282" t="s">
        <v>512</v>
      </c>
    </row>
    <row r="9" spans="1:5" ht="31.5">
      <c r="A9" s="278" t="s">
        <v>504</v>
      </c>
      <c r="B9" s="283" t="s">
        <v>513</v>
      </c>
      <c r="C9" s="284" t="s">
        <v>514</v>
      </c>
      <c r="D9" s="281" t="s">
        <v>515</v>
      </c>
      <c r="E9" s="285">
        <v>41935</v>
      </c>
    </row>
    <row r="10" spans="1:5" ht="47.25">
      <c r="A10" s="278" t="s">
        <v>504</v>
      </c>
      <c r="B10" s="283" t="s">
        <v>513</v>
      </c>
      <c r="C10" s="284" t="s">
        <v>516</v>
      </c>
      <c r="D10" s="281" t="s">
        <v>517</v>
      </c>
      <c r="E10" s="287" t="s">
        <v>518</v>
      </c>
    </row>
    <row r="11" spans="1:5" ht="31.5">
      <c r="A11" s="278" t="s">
        <v>519</v>
      </c>
      <c r="B11" s="279" t="s">
        <v>520</v>
      </c>
      <c r="C11" s="280" t="s">
        <v>521</v>
      </c>
      <c r="D11" s="281" t="s">
        <v>522</v>
      </c>
      <c r="E11" s="282" t="s">
        <v>523</v>
      </c>
    </row>
    <row r="12" spans="1:5" ht="31.5">
      <c r="A12" s="278" t="s">
        <v>519</v>
      </c>
      <c r="B12" s="283" t="s">
        <v>513</v>
      </c>
      <c r="C12" s="284" t="s">
        <v>524</v>
      </c>
      <c r="D12" s="281" t="s">
        <v>525</v>
      </c>
      <c r="E12" s="287" t="s">
        <v>526</v>
      </c>
    </row>
    <row r="13" spans="1:5" ht="31.5">
      <c r="A13" s="288" t="s">
        <v>519</v>
      </c>
      <c r="B13" s="279" t="s">
        <v>527</v>
      </c>
      <c r="C13" s="289" t="s">
        <v>528</v>
      </c>
      <c r="D13" s="281" t="s">
        <v>529</v>
      </c>
      <c r="E13" s="290" t="s">
        <v>530</v>
      </c>
    </row>
    <row r="14" spans="1:5" ht="63">
      <c r="A14" s="291" t="s">
        <v>531</v>
      </c>
      <c r="B14" s="279" t="s">
        <v>532</v>
      </c>
      <c r="C14" s="280" t="s">
        <v>533</v>
      </c>
      <c r="D14" s="281" t="s">
        <v>534</v>
      </c>
      <c r="E14" s="282" t="s">
        <v>535</v>
      </c>
    </row>
    <row r="15" spans="1:5">
      <c r="A15" s="278" t="s">
        <v>531</v>
      </c>
      <c r="B15" s="283" t="s">
        <v>536</v>
      </c>
      <c r="C15" s="286" t="s">
        <v>537</v>
      </c>
      <c r="D15" s="281" t="s">
        <v>538</v>
      </c>
      <c r="E15" s="282" t="s">
        <v>539</v>
      </c>
    </row>
    <row r="16" spans="1:5" ht="63">
      <c r="A16" s="291" t="s">
        <v>531</v>
      </c>
      <c r="B16" s="279" t="s">
        <v>540</v>
      </c>
      <c r="C16" s="280" t="s">
        <v>541</v>
      </c>
      <c r="D16" s="281" t="s">
        <v>534</v>
      </c>
      <c r="E16" s="282" t="s">
        <v>535</v>
      </c>
    </row>
    <row r="17" spans="1:5" ht="31.5">
      <c r="A17" s="278" t="s">
        <v>531</v>
      </c>
      <c r="B17" s="279" t="s">
        <v>542</v>
      </c>
      <c r="C17" s="280" t="s">
        <v>543</v>
      </c>
      <c r="D17" s="281" t="s">
        <v>544</v>
      </c>
      <c r="E17" s="282" t="s">
        <v>545</v>
      </c>
    </row>
    <row r="18" spans="1:5" ht="31.5">
      <c r="A18" s="278" t="s">
        <v>531</v>
      </c>
      <c r="B18" s="279" t="s">
        <v>542</v>
      </c>
      <c r="C18" s="280" t="s">
        <v>546</v>
      </c>
      <c r="D18" s="281" t="s">
        <v>547</v>
      </c>
      <c r="E18" s="282" t="s">
        <v>548</v>
      </c>
    </row>
    <row r="19" spans="1:5" ht="31.5">
      <c r="A19" s="278" t="s">
        <v>531</v>
      </c>
      <c r="B19" s="279" t="s">
        <v>542</v>
      </c>
      <c r="C19" s="292" t="s">
        <v>549</v>
      </c>
      <c r="D19" s="281" t="s">
        <v>550</v>
      </c>
      <c r="E19" s="282" t="s">
        <v>551</v>
      </c>
    </row>
    <row r="20" spans="1:5" ht="31.5">
      <c r="A20" s="278" t="s">
        <v>531</v>
      </c>
      <c r="B20" s="279" t="s">
        <v>552</v>
      </c>
      <c r="C20" s="280" t="s">
        <v>543</v>
      </c>
      <c r="D20" s="281" t="s">
        <v>544</v>
      </c>
      <c r="E20" s="282" t="s">
        <v>545</v>
      </c>
    </row>
    <row r="21" spans="1:5" ht="31.5">
      <c r="A21" s="278" t="s">
        <v>531</v>
      </c>
      <c r="B21" s="279" t="s">
        <v>520</v>
      </c>
      <c r="C21" s="280" t="s">
        <v>543</v>
      </c>
      <c r="D21" s="281" t="s">
        <v>544</v>
      </c>
      <c r="E21" s="282" t="s">
        <v>545</v>
      </c>
    </row>
    <row r="22" spans="1:5" ht="47.25">
      <c r="A22" s="278" t="s">
        <v>531</v>
      </c>
      <c r="B22" s="279" t="s">
        <v>520</v>
      </c>
      <c r="C22" s="280" t="s">
        <v>553</v>
      </c>
      <c r="D22" s="281" t="s">
        <v>554</v>
      </c>
      <c r="E22" s="282" t="s">
        <v>555</v>
      </c>
    </row>
    <row r="23" spans="1:5" ht="31.5">
      <c r="A23" s="278" t="s">
        <v>531</v>
      </c>
      <c r="B23" s="283" t="s">
        <v>556</v>
      </c>
      <c r="C23" s="286" t="s">
        <v>557</v>
      </c>
      <c r="D23" s="281" t="s">
        <v>558</v>
      </c>
      <c r="E23" s="282" t="s">
        <v>559</v>
      </c>
    </row>
    <row r="24" spans="1:5" ht="31.5">
      <c r="A24" s="278" t="s">
        <v>531</v>
      </c>
      <c r="B24" s="279" t="s">
        <v>560</v>
      </c>
      <c r="C24" s="280" t="s">
        <v>543</v>
      </c>
      <c r="D24" s="281" t="s">
        <v>544</v>
      </c>
      <c r="E24" s="282" t="s">
        <v>545</v>
      </c>
    </row>
    <row r="25" spans="1:5" ht="63">
      <c r="A25" s="278" t="s">
        <v>531</v>
      </c>
      <c r="B25" s="279" t="s">
        <v>561</v>
      </c>
      <c r="C25" s="280" t="s">
        <v>562</v>
      </c>
      <c r="D25" s="281" t="s">
        <v>563</v>
      </c>
      <c r="E25" s="282" t="s">
        <v>564</v>
      </c>
    </row>
    <row r="26" spans="1:5" ht="49.5" customHeight="1">
      <c r="A26" s="291" t="s">
        <v>531</v>
      </c>
      <c r="B26" s="279" t="s">
        <v>561</v>
      </c>
      <c r="C26" s="280" t="s">
        <v>565</v>
      </c>
      <c r="D26" s="281" t="s">
        <v>534</v>
      </c>
      <c r="E26" s="282" t="s">
        <v>535</v>
      </c>
    </row>
    <row r="27" spans="1:5" ht="31.5">
      <c r="A27" s="278" t="s">
        <v>531</v>
      </c>
      <c r="B27" s="279" t="s">
        <v>513</v>
      </c>
      <c r="C27" s="280" t="s">
        <v>543</v>
      </c>
      <c r="D27" s="281" t="s">
        <v>544</v>
      </c>
      <c r="E27" s="282" t="s">
        <v>545</v>
      </c>
    </row>
    <row r="28" spans="1:5" ht="63">
      <c r="A28" s="278" t="s">
        <v>531</v>
      </c>
      <c r="B28" s="279" t="s">
        <v>513</v>
      </c>
      <c r="C28" s="280" t="s">
        <v>562</v>
      </c>
      <c r="D28" s="281" t="s">
        <v>563</v>
      </c>
      <c r="E28" s="282" t="s">
        <v>564</v>
      </c>
    </row>
    <row r="29" spans="1:5" ht="31.5">
      <c r="A29" s="278" t="s">
        <v>531</v>
      </c>
      <c r="B29" s="283" t="s">
        <v>513</v>
      </c>
      <c r="C29" s="284" t="s">
        <v>566</v>
      </c>
      <c r="D29" s="281" t="s">
        <v>567</v>
      </c>
      <c r="E29" s="287" t="s">
        <v>568</v>
      </c>
    </row>
    <row r="30" spans="1:5" ht="47.25">
      <c r="A30" s="278" t="s">
        <v>531</v>
      </c>
      <c r="B30" s="283" t="s">
        <v>513</v>
      </c>
      <c r="C30" s="284" t="s">
        <v>569</v>
      </c>
      <c r="D30" s="281" t="s">
        <v>554</v>
      </c>
      <c r="E30" s="287" t="s">
        <v>555</v>
      </c>
    </row>
    <row r="31" spans="1:5" ht="31.5">
      <c r="A31" s="278" t="s">
        <v>531</v>
      </c>
      <c r="B31" s="279" t="s">
        <v>570</v>
      </c>
      <c r="C31" s="280" t="s">
        <v>571</v>
      </c>
      <c r="D31" s="281" t="s">
        <v>572</v>
      </c>
      <c r="E31" s="282" t="s">
        <v>573</v>
      </c>
    </row>
    <row r="32" spans="1:5" ht="63">
      <c r="A32" s="278" t="s">
        <v>531</v>
      </c>
      <c r="B32" s="279" t="s">
        <v>574</v>
      </c>
      <c r="C32" s="280" t="s">
        <v>575</v>
      </c>
      <c r="D32" s="281" t="s">
        <v>563</v>
      </c>
      <c r="E32" s="282" t="s">
        <v>564</v>
      </c>
    </row>
    <row r="33" spans="1:5" ht="31.5">
      <c r="A33" s="278" t="s">
        <v>531</v>
      </c>
      <c r="B33" s="279" t="s">
        <v>576</v>
      </c>
      <c r="C33" s="280" t="s">
        <v>577</v>
      </c>
      <c r="D33" s="281" t="s">
        <v>578</v>
      </c>
      <c r="E33" s="282" t="s">
        <v>579</v>
      </c>
    </row>
    <row r="34" spans="1:5" ht="63">
      <c r="A34" s="291" t="s">
        <v>531</v>
      </c>
      <c r="B34" s="279" t="s">
        <v>580</v>
      </c>
      <c r="C34" s="280" t="s">
        <v>533</v>
      </c>
      <c r="D34" s="281" t="s">
        <v>534</v>
      </c>
      <c r="E34" s="282" t="s">
        <v>535</v>
      </c>
    </row>
    <row r="35" spans="1:5" ht="31.5">
      <c r="A35" s="278" t="s">
        <v>531</v>
      </c>
      <c r="B35" s="279" t="s">
        <v>581</v>
      </c>
      <c r="C35" s="280" t="s">
        <v>543</v>
      </c>
      <c r="D35" s="281" t="s">
        <v>544</v>
      </c>
      <c r="E35" s="282" t="s">
        <v>545</v>
      </c>
    </row>
    <row r="36" spans="1:5" ht="47.25">
      <c r="A36" s="278" t="s">
        <v>531</v>
      </c>
      <c r="B36" s="283" t="s">
        <v>581</v>
      </c>
      <c r="C36" s="286" t="s">
        <v>582</v>
      </c>
      <c r="D36" s="281" t="s">
        <v>554</v>
      </c>
      <c r="E36" s="282" t="s">
        <v>555</v>
      </c>
    </row>
    <row r="37" spans="1:5" ht="31.5">
      <c r="A37" s="278" t="s">
        <v>531</v>
      </c>
      <c r="B37" s="279" t="s">
        <v>583</v>
      </c>
      <c r="C37" s="280" t="s">
        <v>543</v>
      </c>
      <c r="D37" s="281" t="s">
        <v>544</v>
      </c>
      <c r="E37" s="282" t="s">
        <v>545</v>
      </c>
    </row>
    <row r="38" spans="1:5" ht="31.5">
      <c r="A38" s="278" t="s">
        <v>531</v>
      </c>
      <c r="B38" s="279" t="s">
        <v>496</v>
      </c>
      <c r="C38" s="280" t="s">
        <v>584</v>
      </c>
      <c r="D38" s="281" t="s">
        <v>494</v>
      </c>
      <c r="E38" s="282" t="s">
        <v>495</v>
      </c>
    </row>
    <row r="39" spans="1:5" ht="47.25">
      <c r="A39" s="278" t="s">
        <v>531</v>
      </c>
      <c r="B39" s="279" t="s">
        <v>585</v>
      </c>
      <c r="C39" s="280" t="s">
        <v>586</v>
      </c>
      <c r="D39" s="281" t="s">
        <v>498</v>
      </c>
      <c r="E39" s="282" t="s">
        <v>499</v>
      </c>
    </row>
    <row r="40" spans="1:5" ht="31.5">
      <c r="A40" s="278" t="s">
        <v>531</v>
      </c>
      <c r="B40" s="279" t="s">
        <v>587</v>
      </c>
      <c r="C40" s="280" t="s">
        <v>543</v>
      </c>
      <c r="D40" s="281" t="s">
        <v>544</v>
      </c>
      <c r="E40" s="282" t="s">
        <v>545</v>
      </c>
    </row>
    <row r="41" spans="1:5" ht="48.75" customHeight="1">
      <c r="A41" s="278" t="s">
        <v>531</v>
      </c>
      <c r="B41" s="279" t="s">
        <v>588</v>
      </c>
      <c r="C41" s="280" t="s">
        <v>543</v>
      </c>
      <c r="D41" s="281" t="s">
        <v>544</v>
      </c>
      <c r="E41" s="282" t="s">
        <v>545</v>
      </c>
    </row>
    <row r="42" spans="1:5" ht="126">
      <c r="A42" s="278" t="s">
        <v>589</v>
      </c>
      <c r="B42" s="279" t="s">
        <v>590</v>
      </c>
      <c r="C42" s="293" t="s">
        <v>591</v>
      </c>
      <c r="D42" s="281" t="s">
        <v>592</v>
      </c>
      <c r="E42" s="282" t="s">
        <v>593</v>
      </c>
    </row>
    <row r="43" spans="1:5" ht="126">
      <c r="A43" s="278" t="s">
        <v>589</v>
      </c>
      <c r="B43" s="279" t="s">
        <v>594</v>
      </c>
      <c r="C43" s="293" t="s">
        <v>591</v>
      </c>
      <c r="D43" s="281" t="s">
        <v>592</v>
      </c>
      <c r="E43" s="282" t="s">
        <v>593</v>
      </c>
    </row>
    <row r="44" spans="1:5" ht="31.5">
      <c r="A44" s="278" t="s">
        <v>589</v>
      </c>
      <c r="B44" s="279" t="s">
        <v>595</v>
      </c>
      <c r="C44" s="293" t="s">
        <v>596</v>
      </c>
      <c r="D44" s="281" t="s">
        <v>597</v>
      </c>
      <c r="E44" s="282" t="s">
        <v>598</v>
      </c>
    </row>
    <row r="45" spans="1:5" ht="31.5">
      <c r="A45" s="288" t="s">
        <v>589</v>
      </c>
      <c r="B45" s="279" t="s">
        <v>599</v>
      </c>
      <c r="C45" s="294" t="s">
        <v>600</v>
      </c>
      <c r="D45" s="281" t="s">
        <v>601</v>
      </c>
      <c r="E45" s="282" t="s">
        <v>602</v>
      </c>
    </row>
    <row r="46" spans="1:5" ht="31.5">
      <c r="A46" s="278" t="s">
        <v>589</v>
      </c>
      <c r="B46" s="283" t="s">
        <v>536</v>
      </c>
      <c r="C46" s="284" t="s">
        <v>603</v>
      </c>
      <c r="D46" s="281" t="s">
        <v>604</v>
      </c>
      <c r="E46" s="282" t="s">
        <v>605</v>
      </c>
    </row>
    <row r="47" spans="1:5">
      <c r="A47" s="278" t="s">
        <v>589</v>
      </c>
      <c r="B47" s="283" t="s">
        <v>536</v>
      </c>
      <c r="C47" s="284" t="s">
        <v>606</v>
      </c>
      <c r="D47" s="281" t="s">
        <v>607</v>
      </c>
      <c r="E47" s="282" t="s">
        <v>608</v>
      </c>
    </row>
    <row r="48" spans="1:5" ht="31.5">
      <c r="A48" s="278" t="s">
        <v>589</v>
      </c>
      <c r="B48" s="283" t="s">
        <v>536</v>
      </c>
      <c r="C48" s="284" t="s">
        <v>609</v>
      </c>
      <c r="D48" s="281" t="s">
        <v>610</v>
      </c>
      <c r="E48" s="282" t="s">
        <v>611</v>
      </c>
    </row>
    <row r="49" spans="1:5" ht="31.5">
      <c r="A49" s="278" t="s">
        <v>589</v>
      </c>
      <c r="B49" s="283" t="s">
        <v>536</v>
      </c>
      <c r="C49" s="284" t="s">
        <v>612</v>
      </c>
      <c r="D49" s="281" t="s">
        <v>613</v>
      </c>
      <c r="E49" s="282" t="s">
        <v>614</v>
      </c>
    </row>
    <row r="50" spans="1:5" ht="18" customHeight="1">
      <c r="A50" s="278" t="s">
        <v>589</v>
      </c>
      <c r="B50" s="279" t="s">
        <v>615</v>
      </c>
      <c r="C50" s="293" t="s">
        <v>616</v>
      </c>
      <c r="D50" s="281" t="s">
        <v>592</v>
      </c>
      <c r="E50" s="282" t="s">
        <v>593</v>
      </c>
    </row>
    <row r="51" spans="1:5" ht="17.25" customHeight="1">
      <c r="A51" s="278" t="s">
        <v>589</v>
      </c>
      <c r="B51" s="279" t="s">
        <v>542</v>
      </c>
      <c r="C51" s="293" t="s">
        <v>617</v>
      </c>
      <c r="D51" s="281" t="s">
        <v>618</v>
      </c>
      <c r="E51" s="282" t="s">
        <v>619</v>
      </c>
    </row>
    <row r="52" spans="1:5" ht="31.5">
      <c r="A52" s="278" t="s">
        <v>589</v>
      </c>
      <c r="B52" s="279" t="s">
        <v>552</v>
      </c>
      <c r="C52" s="293" t="s">
        <v>620</v>
      </c>
      <c r="D52" s="281" t="s">
        <v>618</v>
      </c>
      <c r="E52" s="282" t="s">
        <v>619</v>
      </c>
    </row>
    <row r="53" spans="1:5" ht="18.75" customHeight="1">
      <c r="A53" s="278" t="s">
        <v>589</v>
      </c>
      <c r="B53" s="279" t="s">
        <v>621</v>
      </c>
      <c r="C53" s="293" t="s">
        <v>622</v>
      </c>
      <c r="D53" s="281" t="s">
        <v>623</v>
      </c>
      <c r="E53" s="282" t="s">
        <v>624</v>
      </c>
    </row>
    <row r="54" spans="1:5" ht="18" customHeight="1">
      <c r="A54" s="278" t="s">
        <v>589</v>
      </c>
      <c r="B54" s="283" t="s">
        <v>556</v>
      </c>
      <c r="C54" s="284" t="s">
        <v>625</v>
      </c>
      <c r="D54" s="281" t="s">
        <v>626</v>
      </c>
      <c r="E54" s="282" t="s">
        <v>627</v>
      </c>
    </row>
    <row r="55" spans="1:5" ht="31.5">
      <c r="A55" s="278" t="s">
        <v>589</v>
      </c>
      <c r="B55" s="283" t="s">
        <v>556</v>
      </c>
      <c r="C55" s="284" t="s">
        <v>628</v>
      </c>
      <c r="D55" s="281" t="s">
        <v>626</v>
      </c>
      <c r="E55" s="282" t="s">
        <v>627</v>
      </c>
    </row>
    <row r="56" spans="1:5" ht="31.5">
      <c r="A56" s="278" t="s">
        <v>589</v>
      </c>
      <c r="B56" s="283" t="s">
        <v>509</v>
      </c>
      <c r="C56" s="284" t="s">
        <v>629</v>
      </c>
      <c r="D56" s="281" t="s">
        <v>630</v>
      </c>
      <c r="E56" s="282" t="s">
        <v>631</v>
      </c>
    </row>
    <row r="57" spans="1:5" ht="31.5">
      <c r="A57" s="278" t="s">
        <v>589</v>
      </c>
      <c r="B57" s="283" t="s">
        <v>509</v>
      </c>
      <c r="C57" s="295" t="s">
        <v>632</v>
      </c>
      <c r="D57" s="281" t="s">
        <v>511</v>
      </c>
      <c r="E57" s="282" t="s">
        <v>512</v>
      </c>
    </row>
    <row r="58" spans="1:5" ht="31.5">
      <c r="A58" s="278" t="s">
        <v>589</v>
      </c>
      <c r="B58" s="283" t="s">
        <v>513</v>
      </c>
      <c r="C58" s="284" t="s">
        <v>633</v>
      </c>
      <c r="D58" s="281" t="s">
        <v>634</v>
      </c>
      <c r="E58" s="287" t="s">
        <v>635</v>
      </c>
    </row>
    <row r="59" spans="1:5" ht="31.5">
      <c r="A59" s="278" t="s">
        <v>589</v>
      </c>
      <c r="B59" s="283" t="s">
        <v>513</v>
      </c>
      <c r="C59" s="284" t="s">
        <v>636</v>
      </c>
      <c r="D59" s="281" t="s">
        <v>610</v>
      </c>
      <c r="E59" s="287" t="s">
        <v>637</v>
      </c>
    </row>
    <row r="60" spans="1:5" ht="31.5">
      <c r="A60" s="278" t="s">
        <v>589</v>
      </c>
      <c r="B60" s="283" t="s">
        <v>513</v>
      </c>
      <c r="C60" s="284" t="s">
        <v>638</v>
      </c>
      <c r="D60" s="281" t="s">
        <v>639</v>
      </c>
      <c r="E60" s="287" t="s">
        <v>640</v>
      </c>
    </row>
    <row r="61" spans="1:5" ht="31.5">
      <c r="A61" s="278" t="s">
        <v>589</v>
      </c>
      <c r="B61" s="279" t="s">
        <v>581</v>
      </c>
      <c r="C61" s="293" t="s">
        <v>641</v>
      </c>
      <c r="D61" s="281" t="s">
        <v>610</v>
      </c>
      <c r="E61" s="282" t="s">
        <v>637</v>
      </c>
    </row>
    <row r="62" spans="1:5" ht="31.5">
      <c r="A62" s="291" t="s">
        <v>589</v>
      </c>
      <c r="B62" s="279" t="s">
        <v>642</v>
      </c>
      <c r="C62" s="293" t="s">
        <v>643</v>
      </c>
      <c r="D62" s="281" t="s">
        <v>644</v>
      </c>
      <c r="E62" s="282" t="s">
        <v>645</v>
      </c>
    </row>
    <row r="63" spans="1:5">
      <c r="A63" s="296" t="s">
        <v>589</v>
      </c>
      <c r="B63" s="279" t="s">
        <v>642</v>
      </c>
      <c r="C63" s="297" t="s">
        <v>646</v>
      </c>
      <c r="D63" s="298" t="s">
        <v>644</v>
      </c>
      <c r="E63" s="287">
        <v>41920</v>
      </c>
    </row>
    <row r="64" spans="1:5">
      <c r="A64" s="278" t="s">
        <v>589</v>
      </c>
      <c r="B64" s="279" t="s">
        <v>642</v>
      </c>
      <c r="C64" s="293" t="s">
        <v>647</v>
      </c>
      <c r="D64" s="298" t="s">
        <v>644</v>
      </c>
      <c r="E64" s="287">
        <v>41920</v>
      </c>
    </row>
    <row r="65" spans="1:5" ht="63" customHeight="1">
      <c r="A65" s="278" t="s">
        <v>648</v>
      </c>
      <c r="B65" s="279" t="s">
        <v>649</v>
      </c>
      <c r="C65" s="286" t="s">
        <v>650</v>
      </c>
      <c r="D65" s="281" t="s">
        <v>651</v>
      </c>
      <c r="E65" s="282" t="s">
        <v>652</v>
      </c>
    </row>
    <row r="66" spans="1:5" ht="31.5">
      <c r="A66" s="278" t="s">
        <v>648</v>
      </c>
      <c r="B66" s="279" t="s">
        <v>653</v>
      </c>
      <c r="C66" s="280" t="s">
        <v>654</v>
      </c>
      <c r="D66" s="281" t="s">
        <v>655</v>
      </c>
      <c r="E66" s="282" t="s">
        <v>656</v>
      </c>
    </row>
    <row r="67" spans="1:5" ht="31.5">
      <c r="A67" s="278" t="s">
        <v>648</v>
      </c>
      <c r="B67" s="279" t="s">
        <v>657</v>
      </c>
      <c r="C67" s="280" t="s">
        <v>654</v>
      </c>
      <c r="D67" s="281" t="s">
        <v>655</v>
      </c>
      <c r="E67" s="282" t="s">
        <v>656</v>
      </c>
    </row>
    <row r="68" spans="1:5" ht="31.5">
      <c r="A68" s="278" t="s">
        <v>648</v>
      </c>
      <c r="B68" s="279" t="s">
        <v>658</v>
      </c>
      <c r="C68" s="280" t="s">
        <v>659</v>
      </c>
      <c r="D68" s="281" t="s">
        <v>660</v>
      </c>
      <c r="E68" s="282" t="s">
        <v>661</v>
      </c>
    </row>
    <row r="69" spans="1:5" ht="63">
      <c r="A69" s="278" t="s">
        <v>648</v>
      </c>
      <c r="B69" s="279" t="s">
        <v>570</v>
      </c>
      <c r="C69" s="280" t="s">
        <v>662</v>
      </c>
      <c r="D69" s="281" t="s">
        <v>663</v>
      </c>
      <c r="E69" s="282" t="s">
        <v>664</v>
      </c>
    </row>
    <row r="70" spans="1:5" ht="31.5">
      <c r="A70" s="278" t="s">
        <v>648</v>
      </c>
      <c r="B70" s="279" t="s">
        <v>665</v>
      </c>
      <c r="C70" s="286" t="s">
        <v>650</v>
      </c>
      <c r="D70" s="281" t="s">
        <v>651</v>
      </c>
      <c r="E70" s="282" t="s">
        <v>652</v>
      </c>
    </row>
    <row r="71" spans="1:5" ht="31.5">
      <c r="A71" s="278" t="s">
        <v>648</v>
      </c>
      <c r="B71" s="279" t="s">
        <v>666</v>
      </c>
      <c r="C71" s="286" t="s">
        <v>650</v>
      </c>
      <c r="D71" s="281" t="s">
        <v>651</v>
      </c>
      <c r="E71" s="282" t="s">
        <v>652</v>
      </c>
    </row>
    <row r="72" spans="1:5" ht="94.5">
      <c r="A72" s="299" t="s">
        <v>667</v>
      </c>
      <c r="B72" s="279" t="s">
        <v>649</v>
      </c>
      <c r="C72" s="286" t="s">
        <v>668</v>
      </c>
      <c r="D72" s="281" t="s">
        <v>669</v>
      </c>
      <c r="E72" s="282" t="s">
        <v>670</v>
      </c>
    </row>
    <row r="73" spans="1:5" ht="47.25">
      <c r="A73" s="299" t="s">
        <v>667</v>
      </c>
      <c r="B73" s="279" t="s">
        <v>595</v>
      </c>
      <c r="C73" s="280" t="s">
        <v>671</v>
      </c>
      <c r="D73" s="298" t="s">
        <v>672</v>
      </c>
      <c r="E73" s="287" t="s">
        <v>673</v>
      </c>
    </row>
    <row r="74" spans="1:5" ht="31.5">
      <c r="A74" s="299" t="s">
        <v>667</v>
      </c>
      <c r="B74" s="279" t="s">
        <v>674</v>
      </c>
      <c r="C74" s="280" t="s">
        <v>675</v>
      </c>
      <c r="D74" s="281" t="s">
        <v>676</v>
      </c>
      <c r="E74" s="282" t="s">
        <v>530</v>
      </c>
    </row>
    <row r="75" spans="1:5" ht="31.5">
      <c r="A75" s="299" t="s">
        <v>667</v>
      </c>
      <c r="B75" s="279" t="s">
        <v>677</v>
      </c>
      <c r="C75" s="280" t="s">
        <v>678</v>
      </c>
      <c r="D75" s="281" t="s">
        <v>672</v>
      </c>
      <c r="E75" s="282" t="s">
        <v>673</v>
      </c>
    </row>
    <row r="76" spans="1:5" ht="31.5">
      <c r="A76" s="300" t="s">
        <v>667</v>
      </c>
      <c r="B76" s="279" t="s">
        <v>679</v>
      </c>
      <c r="C76" s="286" t="s">
        <v>680</v>
      </c>
      <c r="D76" s="281" t="s">
        <v>681</v>
      </c>
      <c r="E76" s="282" t="s">
        <v>682</v>
      </c>
    </row>
    <row r="77" spans="1:5" ht="30.75" customHeight="1">
      <c r="A77" s="299" t="s">
        <v>667</v>
      </c>
      <c r="B77" s="279" t="s">
        <v>683</v>
      </c>
      <c r="C77" s="280" t="s">
        <v>675</v>
      </c>
      <c r="D77" s="281" t="s">
        <v>676</v>
      </c>
      <c r="E77" s="282" t="s">
        <v>530</v>
      </c>
    </row>
    <row r="78" spans="1:5" ht="31.5">
      <c r="A78" s="300" t="s">
        <v>667</v>
      </c>
      <c r="B78" s="279" t="s">
        <v>684</v>
      </c>
      <c r="C78" s="286" t="s">
        <v>680</v>
      </c>
      <c r="D78" s="281" t="s">
        <v>681</v>
      </c>
      <c r="E78" s="282" t="s">
        <v>682</v>
      </c>
    </row>
    <row r="79" spans="1:5" ht="31.5">
      <c r="A79" s="299" t="s">
        <v>667</v>
      </c>
      <c r="B79" s="279" t="s">
        <v>685</v>
      </c>
      <c r="C79" s="280" t="s">
        <v>686</v>
      </c>
      <c r="D79" s="281" t="s">
        <v>687</v>
      </c>
      <c r="E79" s="282" t="s">
        <v>688</v>
      </c>
    </row>
    <row r="80" spans="1:5" ht="94.5">
      <c r="A80" s="299" t="s">
        <v>667</v>
      </c>
      <c r="B80" s="279" t="s">
        <v>689</v>
      </c>
      <c r="C80" s="286" t="s">
        <v>668</v>
      </c>
      <c r="D80" s="281" t="s">
        <v>669</v>
      </c>
      <c r="E80" s="282" t="s">
        <v>670</v>
      </c>
    </row>
    <row r="81" spans="1:5" ht="31.5">
      <c r="A81" s="299" t="s">
        <v>667</v>
      </c>
      <c r="B81" s="279" t="s">
        <v>690</v>
      </c>
      <c r="C81" s="280" t="s">
        <v>678</v>
      </c>
      <c r="D81" s="281" t="s">
        <v>672</v>
      </c>
      <c r="E81" s="282" t="s">
        <v>673</v>
      </c>
    </row>
    <row r="82" spans="1:5" ht="31.5">
      <c r="A82" s="278" t="s">
        <v>667</v>
      </c>
      <c r="B82" s="279" t="s">
        <v>691</v>
      </c>
      <c r="C82" s="280" t="s">
        <v>692</v>
      </c>
      <c r="D82" s="281" t="s">
        <v>693</v>
      </c>
      <c r="E82" s="282" t="s">
        <v>694</v>
      </c>
    </row>
    <row r="83" spans="1:5" ht="31.5" customHeight="1">
      <c r="A83" s="278" t="s">
        <v>667</v>
      </c>
      <c r="B83" s="279" t="s">
        <v>691</v>
      </c>
      <c r="C83" s="280" t="s">
        <v>695</v>
      </c>
      <c r="D83" s="281" t="s">
        <v>696</v>
      </c>
      <c r="E83" s="282" t="s">
        <v>530</v>
      </c>
    </row>
    <row r="84" spans="1:5" ht="33" customHeight="1">
      <c r="A84" s="278" t="s">
        <v>667</v>
      </c>
      <c r="B84" s="279" t="s">
        <v>697</v>
      </c>
      <c r="C84" s="280" t="s">
        <v>678</v>
      </c>
      <c r="D84" s="281" t="s">
        <v>672</v>
      </c>
      <c r="E84" s="282" t="s">
        <v>673</v>
      </c>
    </row>
    <row r="85" spans="1:5" ht="30" customHeight="1">
      <c r="A85" s="278" t="s">
        <v>667</v>
      </c>
      <c r="B85" s="279" t="s">
        <v>698</v>
      </c>
      <c r="C85" s="280" t="s">
        <v>699</v>
      </c>
      <c r="D85" s="281" t="s">
        <v>700</v>
      </c>
      <c r="E85" s="282" t="s">
        <v>701</v>
      </c>
    </row>
    <row r="86" spans="1:5" ht="30.75" customHeight="1">
      <c r="A86" s="278" t="s">
        <v>667</v>
      </c>
      <c r="B86" s="279" t="s">
        <v>702</v>
      </c>
      <c r="C86" s="280" t="s">
        <v>703</v>
      </c>
      <c r="D86" s="281" t="s">
        <v>704</v>
      </c>
      <c r="E86" s="282" t="s">
        <v>705</v>
      </c>
    </row>
    <row r="87" spans="1:5" ht="94.5">
      <c r="A87" s="299" t="s">
        <v>667</v>
      </c>
      <c r="B87" s="279" t="s">
        <v>666</v>
      </c>
      <c r="C87" s="286" t="s">
        <v>668</v>
      </c>
      <c r="D87" s="281" t="s">
        <v>669</v>
      </c>
      <c r="E87" s="282" t="s">
        <v>670</v>
      </c>
    </row>
    <row r="88" spans="1:5" ht="31.5">
      <c r="A88" s="299" t="s">
        <v>667</v>
      </c>
      <c r="B88" s="279" t="s">
        <v>706</v>
      </c>
      <c r="C88" s="280" t="s">
        <v>699</v>
      </c>
      <c r="D88" s="281" t="s">
        <v>700</v>
      </c>
      <c r="E88" s="282" t="s">
        <v>701</v>
      </c>
    </row>
    <row r="89" spans="1:5" ht="31.5">
      <c r="A89" s="299" t="s">
        <v>667</v>
      </c>
      <c r="B89" s="279" t="s">
        <v>707</v>
      </c>
      <c r="C89" s="280" t="s">
        <v>703</v>
      </c>
      <c r="D89" s="281" t="s">
        <v>704</v>
      </c>
      <c r="E89" s="282" t="s">
        <v>705</v>
      </c>
    </row>
    <row r="90" spans="1:5" ht="31.5">
      <c r="A90" s="299" t="s">
        <v>708</v>
      </c>
      <c r="B90" s="279" t="s">
        <v>552</v>
      </c>
      <c r="C90" s="280" t="s">
        <v>709</v>
      </c>
      <c r="D90" s="281" t="s">
        <v>710</v>
      </c>
      <c r="E90" s="282" t="s">
        <v>711</v>
      </c>
    </row>
    <row r="91" spans="1:5" ht="31.5">
      <c r="A91" s="299" t="s">
        <v>708</v>
      </c>
      <c r="B91" s="283" t="s">
        <v>712</v>
      </c>
      <c r="C91" s="286" t="s">
        <v>713</v>
      </c>
      <c r="D91" s="281" t="s">
        <v>714</v>
      </c>
      <c r="E91" s="282" t="s">
        <v>715</v>
      </c>
    </row>
    <row r="92" spans="1:5" ht="32.25" customHeight="1">
      <c r="A92" s="299" t="s">
        <v>708</v>
      </c>
      <c r="B92" s="283" t="s">
        <v>697</v>
      </c>
      <c r="C92" s="286" t="s">
        <v>716</v>
      </c>
      <c r="D92" s="281" t="s">
        <v>714</v>
      </c>
      <c r="E92" s="282" t="s">
        <v>715</v>
      </c>
    </row>
    <row r="93" spans="1:5" ht="33.75" customHeight="1">
      <c r="A93" s="300" t="s">
        <v>708</v>
      </c>
      <c r="B93" s="279" t="s">
        <v>717</v>
      </c>
      <c r="C93" s="289" t="s">
        <v>718</v>
      </c>
      <c r="D93" s="281" t="s">
        <v>719</v>
      </c>
      <c r="E93" s="290" t="s">
        <v>530</v>
      </c>
    </row>
    <row r="94" spans="1:5" ht="63">
      <c r="A94" s="301" t="s">
        <v>720</v>
      </c>
      <c r="B94" s="279" t="s">
        <v>721</v>
      </c>
      <c r="C94" s="293" t="s">
        <v>722</v>
      </c>
      <c r="D94" s="302" t="s">
        <v>723</v>
      </c>
      <c r="E94" s="303" t="s">
        <v>724</v>
      </c>
    </row>
    <row r="95" spans="1:5" ht="63">
      <c r="A95" s="301" t="s">
        <v>720</v>
      </c>
      <c r="B95" s="279" t="s">
        <v>725</v>
      </c>
      <c r="C95" s="293" t="s">
        <v>722</v>
      </c>
      <c r="D95" s="302" t="s">
        <v>723</v>
      </c>
      <c r="E95" s="303" t="s">
        <v>724</v>
      </c>
    </row>
    <row r="96" spans="1:5" ht="63">
      <c r="A96" s="301" t="s">
        <v>720</v>
      </c>
      <c r="B96" s="279" t="s">
        <v>726</v>
      </c>
      <c r="C96" s="293" t="s">
        <v>722</v>
      </c>
      <c r="D96" s="302" t="s">
        <v>723</v>
      </c>
      <c r="E96" s="303" t="s">
        <v>724</v>
      </c>
    </row>
    <row r="97" spans="1:5" ht="63">
      <c r="A97" s="301" t="s">
        <v>720</v>
      </c>
      <c r="B97" s="279" t="s">
        <v>595</v>
      </c>
      <c r="C97" s="293" t="s">
        <v>722</v>
      </c>
      <c r="D97" s="302" t="s">
        <v>723</v>
      </c>
      <c r="E97" s="303" t="s">
        <v>724</v>
      </c>
    </row>
    <row r="98" spans="1:5" ht="63">
      <c r="A98" s="301" t="s">
        <v>720</v>
      </c>
      <c r="B98" s="279" t="s">
        <v>561</v>
      </c>
      <c r="C98" s="293" t="s">
        <v>727</v>
      </c>
      <c r="D98" s="302" t="s">
        <v>723</v>
      </c>
      <c r="E98" s="303" t="s">
        <v>724</v>
      </c>
    </row>
    <row r="99" spans="1:5" ht="31.5">
      <c r="A99" s="301" t="s">
        <v>728</v>
      </c>
      <c r="B99" s="283" t="s">
        <v>690</v>
      </c>
      <c r="C99" s="286" t="s">
        <v>729</v>
      </c>
      <c r="D99" s="281" t="s">
        <v>714</v>
      </c>
      <c r="E99" s="282" t="s">
        <v>715</v>
      </c>
    </row>
    <row r="100" spans="1:5" ht="31.5">
      <c r="A100" s="301" t="s">
        <v>728</v>
      </c>
      <c r="B100" s="283" t="s">
        <v>697</v>
      </c>
      <c r="C100" s="286" t="s">
        <v>729</v>
      </c>
      <c r="D100" s="281" t="s">
        <v>714</v>
      </c>
      <c r="E100" s="282" t="s">
        <v>715</v>
      </c>
    </row>
    <row r="101" spans="1:5">
      <c r="A101" s="301" t="s">
        <v>730</v>
      </c>
      <c r="B101" s="283" t="s">
        <v>731</v>
      </c>
      <c r="C101" s="286" t="s">
        <v>732</v>
      </c>
      <c r="D101" s="281" t="s">
        <v>733</v>
      </c>
      <c r="E101" s="282" t="s">
        <v>530</v>
      </c>
    </row>
    <row r="102" spans="1:5" ht="31.5">
      <c r="A102" s="301" t="s">
        <v>730</v>
      </c>
      <c r="B102" s="283" t="s">
        <v>731</v>
      </c>
      <c r="C102" s="286" t="s">
        <v>734</v>
      </c>
      <c r="D102" s="281" t="s">
        <v>735</v>
      </c>
      <c r="E102" s="290" t="s">
        <v>530</v>
      </c>
    </row>
    <row r="103" spans="1:5" ht="31.5">
      <c r="A103" s="301" t="s">
        <v>730</v>
      </c>
      <c r="B103" s="283" t="s">
        <v>731</v>
      </c>
      <c r="C103" s="286" t="s">
        <v>736</v>
      </c>
      <c r="D103" s="281" t="s">
        <v>737</v>
      </c>
      <c r="E103" s="290" t="s">
        <v>530</v>
      </c>
    </row>
    <row r="104" spans="1:5">
      <c r="A104" s="301" t="s">
        <v>730</v>
      </c>
      <c r="B104" s="283" t="s">
        <v>731</v>
      </c>
      <c r="C104" s="286" t="s">
        <v>738</v>
      </c>
      <c r="D104" s="281" t="s">
        <v>739</v>
      </c>
      <c r="E104" s="290" t="s">
        <v>530</v>
      </c>
    </row>
    <row r="105" spans="1:5" ht="31.5">
      <c r="A105" s="301" t="s">
        <v>730</v>
      </c>
      <c r="B105" s="279" t="s">
        <v>561</v>
      </c>
      <c r="C105" s="292" t="s">
        <v>740</v>
      </c>
      <c r="D105" s="281" t="s">
        <v>741</v>
      </c>
      <c r="E105" s="282" t="s">
        <v>742</v>
      </c>
    </row>
    <row r="106" spans="1:5" ht="31.5">
      <c r="A106" s="301" t="s">
        <v>730</v>
      </c>
      <c r="B106" s="279" t="s">
        <v>666</v>
      </c>
      <c r="C106" s="304" t="s">
        <v>743</v>
      </c>
      <c r="D106" s="305" t="s">
        <v>744</v>
      </c>
      <c r="E106" s="290"/>
    </row>
    <row r="107" spans="1:5" ht="47.25" customHeight="1">
      <c r="A107" s="301" t="s">
        <v>745</v>
      </c>
      <c r="B107" s="279" t="s">
        <v>746</v>
      </c>
      <c r="C107" s="280" t="s">
        <v>747</v>
      </c>
      <c r="D107" s="281" t="s">
        <v>748</v>
      </c>
      <c r="E107" s="282" t="s">
        <v>749</v>
      </c>
    </row>
    <row r="108" spans="1:5">
      <c r="A108" s="301" t="s">
        <v>750</v>
      </c>
      <c r="B108" s="283" t="s">
        <v>751</v>
      </c>
      <c r="C108" s="45" t="s">
        <v>752</v>
      </c>
      <c r="D108" s="281" t="s">
        <v>753</v>
      </c>
      <c r="E108" s="290" t="s">
        <v>754</v>
      </c>
    </row>
    <row r="109" spans="1:5">
      <c r="A109" s="301" t="s">
        <v>750</v>
      </c>
      <c r="B109" s="283" t="s">
        <v>755</v>
      </c>
      <c r="C109" s="286" t="s">
        <v>756</v>
      </c>
      <c r="D109" s="281" t="s">
        <v>757</v>
      </c>
      <c r="E109" s="282" t="s">
        <v>758</v>
      </c>
    </row>
    <row r="110" spans="1:5" ht="16.5" customHeight="1">
      <c r="A110" s="301" t="s">
        <v>750</v>
      </c>
      <c r="B110" s="279" t="s">
        <v>759</v>
      </c>
      <c r="C110" s="280" t="s">
        <v>760</v>
      </c>
      <c r="D110" s="281" t="s">
        <v>761</v>
      </c>
      <c r="E110" s="282" t="s">
        <v>762</v>
      </c>
    </row>
    <row r="111" spans="1:5" ht="31.5">
      <c r="A111" s="301" t="s">
        <v>750</v>
      </c>
      <c r="B111" s="279" t="s">
        <v>520</v>
      </c>
      <c r="C111" s="280" t="s">
        <v>763</v>
      </c>
      <c r="D111" s="281" t="s">
        <v>764</v>
      </c>
      <c r="E111" s="282" t="s">
        <v>530</v>
      </c>
    </row>
    <row r="112" spans="1:5" ht="31.5">
      <c r="A112" s="301" t="s">
        <v>750</v>
      </c>
      <c r="B112" s="279" t="s">
        <v>520</v>
      </c>
      <c r="C112" s="280" t="s">
        <v>765</v>
      </c>
      <c r="D112" s="281" t="s">
        <v>764</v>
      </c>
      <c r="E112" s="282" t="s">
        <v>530</v>
      </c>
    </row>
    <row r="113" spans="1:5">
      <c r="A113" s="301" t="s">
        <v>750</v>
      </c>
      <c r="B113" s="283" t="s">
        <v>556</v>
      </c>
      <c r="C113" s="286" t="s">
        <v>766</v>
      </c>
      <c r="D113" s="281" t="s">
        <v>757</v>
      </c>
      <c r="E113" s="282" t="s">
        <v>530</v>
      </c>
    </row>
    <row r="114" spans="1:5" ht="18.75" customHeight="1">
      <c r="A114" s="301" t="s">
        <v>750</v>
      </c>
      <c r="B114" s="283" t="s">
        <v>556</v>
      </c>
      <c r="C114" s="286" t="s">
        <v>767</v>
      </c>
      <c r="D114" s="281" t="s">
        <v>757</v>
      </c>
      <c r="E114" s="282" t="s">
        <v>530</v>
      </c>
    </row>
    <row r="115" spans="1:5" ht="17.25" customHeight="1">
      <c r="A115" s="301" t="s">
        <v>750</v>
      </c>
      <c r="B115" s="283" t="s">
        <v>513</v>
      </c>
      <c r="C115" s="284" t="s">
        <v>768</v>
      </c>
      <c r="D115" s="281" t="s">
        <v>769</v>
      </c>
      <c r="E115" s="287" t="s">
        <v>770</v>
      </c>
    </row>
    <row r="116" spans="1:5" ht="16.5" customHeight="1">
      <c r="A116" s="301" t="s">
        <v>750</v>
      </c>
      <c r="B116" s="283" t="s">
        <v>712</v>
      </c>
      <c r="C116" s="286" t="s">
        <v>771</v>
      </c>
      <c r="D116" s="281" t="s">
        <v>772</v>
      </c>
      <c r="E116" s="282" t="s">
        <v>773</v>
      </c>
    </row>
    <row r="117" spans="1:5">
      <c r="A117" s="301" t="s">
        <v>750</v>
      </c>
      <c r="B117" s="279" t="s">
        <v>774</v>
      </c>
      <c r="C117" s="280" t="s">
        <v>775</v>
      </c>
      <c r="D117" s="281" t="s">
        <v>776</v>
      </c>
      <c r="E117" s="282" t="s">
        <v>777</v>
      </c>
    </row>
    <row r="118" spans="1:5" ht="31.5">
      <c r="A118" s="301" t="s">
        <v>778</v>
      </c>
      <c r="B118" s="279" t="s">
        <v>779</v>
      </c>
      <c r="C118" s="280" t="s">
        <v>780</v>
      </c>
      <c r="D118" s="281" t="s">
        <v>781</v>
      </c>
      <c r="E118" s="282" t="s">
        <v>530</v>
      </c>
    </row>
    <row r="119" spans="1:5" ht="31.5">
      <c r="A119" s="301" t="s">
        <v>778</v>
      </c>
      <c r="B119" s="279" t="s">
        <v>782</v>
      </c>
      <c r="C119" s="280" t="s">
        <v>780</v>
      </c>
      <c r="D119" s="281" t="s">
        <v>781</v>
      </c>
      <c r="E119" s="282" t="s">
        <v>783</v>
      </c>
    </row>
    <row r="120" spans="1:5" ht="47.25">
      <c r="A120" s="301" t="s">
        <v>784</v>
      </c>
      <c r="B120" s="279" t="s">
        <v>785</v>
      </c>
      <c r="C120" s="280" t="s">
        <v>786</v>
      </c>
      <c r="D120" s="281" t="s">
        <v>787</v>
      </c>
      <c r="E120" s="282" t="s">
        <v>788</v>
      </c>
    </row>
    <row r="121" spans="1:5" ht="31.5">
      <c r="A121" s="301" t="s">
        <v>784</v>
      </c>
      <c r="B121" s="279" t="s">
        <v>542</v>
      </c>
      <c r="C121" s="280" t="s">
        <v>789</v>
      </c>
      <c r="D121" s="281" t="s">
        <v>790</v>
      </c>
      <c r="E121" s="282" t="s">
        <v>791</v>
      </c>
    </row>
    <row r="122" spans="1:5" ht="31.5">
      <c r="A122" s="301" t="s">
        <v>784</v>
      </c>
      <c r="B122" s="279" t="s">
        <v>552</v>
      </c>
      <c r="C122" s="280" t="s">
        <v>789</v>
      </c>
      <c r="D122" s="281" t="s">
        <v>790</v>
      </c>
      <c r="E122" s="282" t="s">
        <v>791</v>
      </c>
    </row>
    <row r="123" spans="1:5" ht="47.25">
      <c r="A123" s="301" t="s">
        <v>784</v>
      </c>
      <c r="B123" s="279" t="s">
        <v>755</v>
      </c>
      <c r="C123" s="280" t="s">
        <v>792</v>
      </c>
      <c r="D123" s="281" t="s">
        <v>787</v>
      </c>
      <c r="E123" s="282" t="s">
        <v>788</v>
      </c>
    </row>
    <row r="124" spans="1:5" ht="31.5">
      <c r="A124" s="306" t="s">
        <v>784</v>
      </c>
      <c r="B124" s="279" t="s">
        <v>520</v>
      </c>
      <c r="C124" s="280" t="s">
        <v>789</v>
      </c>
      <c r="D124" s="281" t="s">
        <v>790</v>
      </c>
      <c r="E124" s="282" t="s">
        <v>791</v>
      </c>
    </row>
    <row r="125" spans="1:5" ht="31.5">
      <c r="A125" s="306" t="s">
        <v>784</v>
      </c>
      <c r="B125" s="279" t="s">
        <v>560</v>
      </c>
      <c r="C125" s="280" t="s">
        <v>789</v>
      </c>
      <c r="D125" s="281" t="s">
        <v>790</v>
      </c>
      <c r="E125" s="282" t="s">
        <v>791</v>
      </c>
    </row>
    <row r="126" spans="1:5" ht="31.5">
      <c r="A126" s="306" t="s">
        <v>784</v>
      </c>
      <c r="B126" s="279" t="s">
        <v>513</v>
      </c>
      <c r="C126" s="280" t="s">
        <v>789</v>
      </c>
      <c r="D126" s="281" t="s">
        <v>790</v>
      </c>
      <c r="E126" s="282" t="s">
        <v>791</v>
      </c>
    </row>
    <row r="127" spans="1:5" ht="31.5">
      <c r="A127" s="306" t="s">
        <v>784</v>
      </c>
      <c r="B127" s="279" t="s">
        <v>581</v>
      </c>
      <c r="C127" s="280" t="s">
        <v>789</v>
      </c>
      <c r="D127" s="281" t="s">
        <v>790</v>
      </c>
      <c r="E127" s="282" t="s">
        <v>791</v>
      </c>
    </row>
    <row r="128" spans="1:5" ht="31.5">
      <c r="A128" s="306" t="s">
        <v>784</v>
      </c>
      <c r="B128" s="279" t="s">
        <v>583</v>
      </c>
      <c r="C128" s="280" t="s">
        <v>789</v>
      </c>
      <c r="D128" s="281" t="s">
        <v>790</v>
      </c>
      <c r="E128" s="282" t="s">
        <v>791</v>
      </c>
    </row>
    <row r="129" spans="1:5" ht="31.5">
      <c r="A129" s="301" t="s">
        <v>784</v>
      </c>
      <c r="B129" s="279" t="s">
        <v>793</v>
      </c>
      <c r="C129" s="280" t="s">
        <v>794</v>
      </c>
      <c r="D129" s="281" t="s">
        <v>795</v>
      </c>
      <c r="E129" s="282" t="s">
        <v>796</v>
      </c>
    </row>
    <row r="130" spans="1:5" ht="31.5">
      <c r="A130" s="301" t="s">
        <v>784</v>
      </c>
      <c r="B130" s="279" t="s">
        <v>587</v>
      </c>
      <c r="C130" s="280" t="s">
        <v>789</v>
      </c>
      <c r="D130" s="281" t="s">
        <v>790</v>
      </c>
      <c r="E130" s="282" t="s">
        <v>791</v>
      </c>
    </row>
    <row r="131" spans="1:5" ht="31.5" customHeight="1">
      <c r="A131" s="301" t="s">
        <v>784</v>
      </c>
      <c r="B131" s="279" t="s">
        <v>588</v>
      </c>
      <c r="C131" s="280" t="s">
        <v>789</v>
      </c>
      <c r="D131" s="281" t="s">
        <v>790</v>
      </c>
      <c r="E131" s="282" t="s">
        <v>791</v>
      </c>
    </row>
    <row r="132" spans="1:5" ht="31.5">
      <c r="A132" s="301" t="s">
        <v>784</v>
      </c>
      <c r="B132" s="283" t="s">
        <v>797</v>
      </c>
      <c r="C132" s="284" t="s">
        <v>798</v>
      </c>
      <c r="D132" s="281" t="s">
        <v>799</v>
      </c>
      <c r="E132" s="287" t="s">
        <v>800</v>
      </c>
    </row>
    <row r="133" spans="1:5" ht="31.5">
      <c r="A133" s="301" t="s">
        <v>784</v>
      </c>
      <c r="B133" s="283" t="s">
        <v>797</v>
      </c>
      <c r="C133" s="295" t="s">
        <v>801</v>
      </c>
      <c r="D133" s="281" t="s">
        <v>802</v>
      </c>
      <c r="E133" s="287">
        <v>41977</v>
      </c>
    </row>
    <row r="134" spans="1:5" ht="31.5">
      <c r="A134" s="301" t="s">
        <v>803</v>
      </c>
      <c r="B134" s="279" t="s">
        <v>542</v>
      </c>
      <c r="C134" s="280" t="s">
        <v>804</v>
      </c>
      <c r="D134" s="281" t="s">
        <v>805</v>
      </c>
      <c r="E134" s="282" t="s">
        <v>806</v>
      </c>
    </row>
    <row r="135" spans="1:5" ht="31.5">
      <c r="A135" s="301" t="s">
        <v>803</v>
      </c>
      <c r="B135" s="279" t="s">
        <v>552</v>
      </c>
      <c r="C135" s="280" t="s">
        <v>807</v>
      </c>
      <c r="D135" s="281" t="s">
        <v>601</v>
      </c>
      <c r="E135" s="282" t="s">
        <v>808</v>
      </c>
    </row>
    <row r="136" spans="1:5" ht="31.5">
      <c r="A136" s="301" t="s">
        <v>803</v>
      </c>
      <c r="B136" s="279" t="s">
        <v>520</v>
      </c>
      <c r="C136" s="280" t="s">
        <v>807</v>
      </c>
      <c r="D136" s="281" t="s">
        <v>601</v>
      </c>
      <c r="E136" s="282" t="s">
        <v>808</v>
      </c>
    </row>
    <row r="137" spans="1:5" ht="31.5">
      <c r="A137" s="301" t="s">
        <v>803</v>
      </c>
      <c r="B137" s="283" t="s">
        <v>513</v>
      </c>
      <c r="C137" s="295" t="s">
        <v>809</v>
      </c>
      <c r="D137" s="281" t="s">
        <v>610</v>
      </c>
      <c r="E137" s="287" t="s">
        <v>808</v>
      </c>
    </row>
    <row r="138" spans="1:5" ht="31.5">
      <c r="A138" s="301" t="s">
        <v>803</v>
      </c>
      <c r="B138" s="279" t="s">
        <v>581</v>
      </c>
      <c r="C138" s="280" t="s">
        <v>810</v>
      </c>
      <c r="D138" s="281" t="s">
        <v>610</v>
      </c>
      <c r="E138" s="282" t="s">
        <v>808</v>
      </c>
    </row>
    <row r="139" spans="1:5" ht="31.5">
      <c r="A139" s="301" t="s">
        <v>803</v>
      </c>
      <c r="B139" s="279" t="s">
        <v>583</v>
      </c>
      <c r="C139" s="280" t="s">
        <v>811</v>
      </c>
      <c r="D139" s="281" t="s">
        <v>812</v>
      </c>
      <c r="E139" s="282" t="s">
        <v>813</v>
      </c>
    </row>
    <row r="140" spans="1:5" ht="31.5">
      <c r="A140" s="301" t="s">
        <v>803</v>
      </c>
      <c r="B140" s="279" t="s">
        <v>814</v>
      </c>
      <c r="C140" s="286" t="s">
        <v>815</v>
      </c>
      <c r="D140" s="281" t="s">
        <v>816</v>
      </c>
      <c r="E140" s="290" t="s">
        <v>817</v>
      </c>
    </row>
    <row r="141" spans="1:5">
      <c r="A141" s="301" t="s">
        <v>803</v>
      </c>
      <c r="B141" s="279" t="s">
        <v>814</v>
      </c>
      <c r="C141" s="286" t="s">
        <v>818</v>
      </c>
      <c r="D141" s="281" t="s">
        <v>597</v>
      </c>
      <c r="E141" s="290" t="s">
        <v>819</v>
      </c>
    </row>
    <row r="142" spans="1:5">
      <c r="A142" s="301" t="s">
        <v>803</v>
      </c>
      <c r="B142" s="279" t="s">
        <v>666</v>
      </c>
      <c r="C142" s="304" t="s">
        <v>820</v>
      </c>
      <c r="D142" s="305" t="s">
        <v>821</v>
      </c>
      <c r="E142" s="290" t="s">
        <v>822</v>
      </c>
    </row>
    <row r="143" spans="1:5">
      <c r="A143" s="301" t="s">
        <v>823</v>
      </c>
      <c r="B143" s="279" t="s">
        <v>824</v>
      </c>
      <c r="C143" s="307" t="s">
        <v>825</v>
      </c>
      <c r="D143" s="281" t="s">
        <v>826</v>
      </c>
      <c r="E143" s="282" t="s">
        <v>827</v>
      </c>
    </row>
    <row r="144" spans="1:5" ht="31.5">
      <c r="A144" s="301" t="s">
        <v>823</v>
      </c>
      <c r="B144" s="279" t="s">
        <v>520</v>
      </c>
      <c r="C144" s="280" t="s">
        <v>828</v>
      </c>
      <c r="D144" s="281" t="s">
        <v>829</v>
      </c>
      <c r="E144" s="282" t="s">
        <v>830</v>
      </c>
    </row>
    <row r="145" spans="1:5">
      <c r="A145" s="301" t="s">
        <v>823</v>
      </c>
      <c r="B145" s="279" t="s">
        <v>642</v>
      </c>
      <c r="C145" s="308" t="s">
        <v>831</v>
      </c>
      <c r="D145" s="281" t="s">
        <v>757</v>
      </c>
      <c r="E145" s="290" t="s">
        <v>773</v>
      </c>
    </row>
    <row r="146" spans="1:5">
      <c r="A146" s="301" t="s">
        <v>823</v>
      </c>
      <c r="B146" s="279" t="s">
        <v>832</v>
      </c>
      <c r="C146" s="307" t="s">
        <v>825</v>
      </c>
      <c r="D146" s="281" t="s">
        <v>826</v>
      </c>
      <c r="E146" s="282" t="s">
        <v>827</v>
      </c>
    </row>
    <row r="147" spans="1:5" ht="16.5" customHeight="1">
      <c r="A147" s="301" t="s">
        <v>823</v>
      </c>
      <c r="B147" s="283" t="s">
        <v>797</v>
      </c>
      <c r="C147" s="295" t="s">
        <v>833</v>
      </c>
      <c r="D147" s="281" t="s">
        <v>834</v>
      </c>
      <c r="E147" s="287" t="s">
        <v>835</v>
      </c>
    </row>
    <row r="148" spans="1:5">
      <c r="A148" s="301" t="s">
        <v>823</v>
      </c>
      <c r="B148" s="279" t="s">
        <v>707</v>
      </c>
      <c r="C148" s="307" t="s">
        <v>825</v>
      </c>
      <c r="D148" s="281" t="s">
        <v>826</v>
      </c>
      <c r="E148" s="282" t="s">
        <v>827</v>
      </c>
    </row>
    <row r="149" spans="1:5" ht="31.5">
      <c r="A149" s="301" t="s">
        <v>836</v>
      </c>
      <c r="B149" s="279" t="s">
        <v>837</v>
      </c>
      <c r="C149" s="280" t="s">
        <v>838</v>
      </c>
      <c r="D149" s="281" t="s">
        <v>839</v>
      </c>
      <c r="E149" s="282" t="s">
        <v>530</v>
      </c>
    </row>
    <row r="150" spans="1:5">
      <c r="A150" s="301" t="s">
        <v>836</v>
      </c>
      <c r="B150" s="279" t="s">
        <v>840</v>
      </c>
      <c r="C150" s="280" t="s">
        <v>841</v>
      </c>
      <c r="D150" s="281" t="s">
        <v>669</v>
      </c>
      <c r="E150" s="216" t="s">
        <v>842</v>
      </c>
    </row>
    <row r="151" spans="1:5">
      <c r="A151" s="301" t="s">
        <v>836</v>
      </c>
      <c r="B151" s="283" t="s">
        <v>843</v>
      </c>
      <c r="C151" s="286" t="s">
        <v>844</v>
      </c>
      <c r="D151" s="281" t="s">
        <v>845</v>
      </c>
      <c r="E151" s="309" t="s">
        <v>530</v>
      </c>
    </row>
    <row r="152" spans="1:5" ht="17.25" customHeight="1">
      <c r="A152" s="301" t="s">
        <v>836</v>
      </c>
      <c r="B152" s="283" t="s">
        <v>846</v>
      </c>
      <c r="C152" s="286" t="s">
        <v>847</v>
      </c>
      <c r="D152" s="281" t="s">
        <v>848</v>
      </c>
      <c r="E152" s="309" t="s">
        <v>530</v>
      </c>
    </row>
    <row r="153" spans="1:5" ht="18" customHeight="1">
      <c r="A153" s="301" t="s">
        <v>836</v>
      </c>
      <c r="B153" s="279" t="s">
        <v>849</v>
      </c>
      <c r="C153" s="292" t="s">
        <v>850</v>
      </c>
      <c r="D153" s="310" t="s">
        <v>851</v>
      </c>
      <c r="E153" s="311" t="s">
        <v>530</v>
      </c>
    </row>
    <row r="154" spans="1:5" ht="16.5" customHeight="1">
      <c r="A154" s="301" t="s">
        <v>836</v>
      </c>
      <c r="B154" s="279" t="s">
        <v>852</v>
      </c>
      <c r="C154" s="280" t="s">
        <v>853</v>
      </c>
      <c r="D154" s="281" t="s">
        <v>854</v>
      </c>
      <c r="E154" s="282" t="s">
        <v>855</v>
      </c>
    </row>
    <row r="155" spans="1:5" ht="30.75" customHeight="1">
      <c r="A155" s="301" t="s">
        <v>836</v>
      </c>
      <c r="B155" s="279" t="s">
        <v>785</v>
      </c>
      <c r="C155" s="312" t="s">
        <v>856</v>
      </c>
      <c r="D155" s="281" t="s">
        <v>757</v>
      </c>
      <c r="E155" s="282" t="s">
        <v>530</v>
      </c>
    </row>
    <row r="156" spans="1:5" ht="31.5">
      <c r="A156" s="301" t="s">
        <v>836</v>
      </c>
      <c r="B156" s="279" t="s">
        <v>785</v>
      </c>
      <c r="C156" s="312" t="s">
        <v>857</v>
      </c>
      <c r="D156" s="281" t="s">
        <v>757</v>
      </c>
      <c r="E156" s="282" t="s">
        <v>530</v>
      </c>
    </row>
    <row r="157" spans="1:5">
      <c r="A157" s="301" t="s">
        <v>836</v>
      </c>
      <c r="B157" s="279" t="s">
        <v>755</v>
      </c>
      <c r="C157" s="312" t="s">
        <v>856</v>
      </c>
      <c r="D157" s="281" t="s">
        <v>757</v>
      </c>
      <c r="E157" s="282" t="s">
        <v>530</v>
      </c>
    </row>
    <row r="158" spans="1:5" ht="15.75" customHeight="1">
      <c r="A158" s="301" t="s">
        <v>836</v>
      </c>
      <c r="B158" s="279" t="s">
        <v>755</v>
      </c>
      <c r="C158" s="312" t="s">
        <v>857</v>
      </c>
      <c r="D158" s="281" t="s">
        <v>757</v>
      </c>
      <c r="E158" s="282" t="s">
        <v>530</v>
      </c>
    </row>
    <row r="159" spans="1:5" ht="17.25" customHeight="1">
      <c r="A159" s="301" t="s">
        <v>836</v>
      </c>
      <c r="B159" s="279" t="s">
        <v>755</v>
      </c>
      <c r="C159" s="280" t="s">
        <v>853</v>
      </c>
      <c r="D159" s="281" t="s">
        <v>854</v>
      </c>
      <c r="E159" s="282" t="s">
        <v>855</v>
      </c>
    </row>
    <row r="160" spans="1:5" ht="17.25" customHeight="1">
      <c r="A160" s="301" t="s">
        <v>836</v>
      </c>
      <c r="B160" s="283" t="s">
        <v>556</v>
      </c>
      <c r="C160" s="284" t="s">
        <v>858</v>
      </c>
      <c r="D160" s="281" t="s">
        <v>859</v>
      </c>
      <c r="E160" s="282" t="s">
        <v>860</v>
      </c>
    </row>
    <row r="161" spans="1:5" ht="31.5">
      <c r="A161" s="301" t="s">
        <v>836</v>
      </c>
      <c r="B161" s="279" t="s">
        <v>861</v>
      </c>
      <c r="C161" s="280" t="s">
        <v>862</v>
      </c>
      <c r="D161" s="281" t="s">
        <v>863</v>
      </c>
      <c r="E161" s="282" t="s">
        <v>864</v>
      </c>
    </row>
    <row r="162" spans="1:5" ht="31.5" customHeight="1">
      <c r="A162" s="301" t="s">
        <v>836</v>
      </c>
      <c r="B162" s="279" t="s">
        <v>865</v>
      </c>
      <c r="C162" s="280" t="s">
        <v>866</v>
      </c>
      <c r="D162" s="281" t="s">
        <v>867</v>
      </c>
      <c r="E162" s="282" t="s">
        <v>868</v>
      </c>
    </row>
    <row r="163" spans="1:5" ht="31.5">
      <c r="A163" s="301" t="s">
        <v>836</v>
      </c>
      <c r="B163" s="279" t="s">
        <v>570</v>
      </c>
      <c r="C163" s="280" t="s">
        <v>841</v>
      </c>
      <c r="D163" s="281" t="s">
        <v>669</v>
      </c>
      <c r="E163" s="216" t="s">
        <v>869</v>
      </c>
    </row>
    <row r="164" spans="1:5">
      <c r="A164" s="301" t="s">
        <v>836</v>
      </c>
      <c r="B164" s="279" t="s">
        <v>870</v>
      </c>
      <c r="C164" s="280" t="s">
        <v>871</v>
      </c>
      <c r="D164" s="281" t="s">
        <v>872</v>
      </c>
      <c r="E164" s="282" t="s">
        <v>873</v>
      </c>
    </row>
    <row r="165" spans="1:5" ht="31.5">
      <c r="A165" s="301" t="s">
        <v>836</v>
      </c>
      <c r="B165" s="279" t="s">
        <v>874</v>
      </c>
      <c r="C165" s="280" t="s">
        <v>875</v>
      </c>
      <c r="D165" s="281" t="s">
        <v>854</v>
      </c>
      <c r="E165" s="282" t="s">
        <v>855</v>
      </c>
    </row>
    <row r="166" spans="1:5" ht="31.5">
      <c r="A166" s="301" t="s">
        <v>836</v>
      </c>
      <c r="B166" s="279" t="s">
        <v>691</v>
      </c>
      <c r="C166" s="280" t="s">
        <v>876</v>
      </c>
      <c r="D166" s="281" t="s">
        <v>877</v>
      </c>
      <c r="E166" s="282" t="s">
        <v>878</v>
      </c>
    </row>
    <row r="167" spans="1:5">
      <c r="A167" s="301" t="s">
        <v>836</v>
      </c>
      <c r="B167" s="279" t="s">
        <v>774</v>
      </c>
      <c r="C167" s="280" t="s">
        <v>879</v>
      </c>
      <c r="D167" s="281" t="s">
        <v>880</v>
      </c>
      <c r="E167" s="282" t="s">
        <v>881</v>
      </c>
    </row>
    <row r="168" spans="1:5">
      <c r="A168" s="301" t="s">
        <v>836</v>
      </c>
      <c r="B168" s="279" t="s">
        <v>774</v>
      </c>
      <c r="C168" s="280" t="s">
        <v>882</v>
      </c>
      <c r="D168" s="281" t="s">
        <v>883</v>
      </c>
      <c r="E168" s="282" t="s">
        <v>884</v>
      </c>
    </row>
    <row r="169" spans="1:5">
      <c r="A169" s="301" t="s">
        <v>836</v>
      </c>
      <c r="B169" s="279" t="s">
        <v>774</v>
      </c>
      <c r="C169" s="304" t="s">
        <v>885</v>
      </c>
      <c r="D169" s="305" t="s">
        <v>886</v>
      </c>
      <c r="E169" s="290" t="s">
        <v>887</v>
      </c>
    </row>
    <row r="170" spans="1:5" ht="18.75" customHeight="1">
      <c r="A170" s="301" t="s">
        <v>836</v>
      </c>
      <c r="B170" s="279" t="s">
        <v>888</v>
      </c>
      <c r="C170" s="292" t="s">
        <v>889</v>
      </c>
      <c r="D170" s="310" t="s">
        <v>851</v>
      </c>
      <c r="E170" s="311" t="s">
        <v>530</v>
      </c>
    </row>
    <row r="171" spans="1:5" ht="29.25" customHeight="1">
      <c r="A171" s="301" t="s">
        <v>836</v>
      </c>
      <c r="B171" s="279" t="s">
        <v>890</v>
      </c>
      <c r="C171" s="280" t="s">
        <v>871</v>
      </c>
      <c r="D171" s="281" t="s">
        <v>872</v>
      </c>
      <c r="E171" s="282" t="s">
        <v>873</v>
      </c>
    </row>
    <row r="172" spans="1:5" ht="30.75" customHeight="1">
      <c r="A172" s="301" t="s">
        <v>836</v>
      </c>
      <c r="B172" s="279" t="s">
        <v>890</v>
      </c>
      <c r="C172" s="280" t="s">
        <v>891</v>
      </c>
      <c r="D172" s="281" t="s">
        <v>892</v>
      </c>
      <c r="E172" s="282" t="s">
        <v>893</v>
      </c>
    </row>
    <row r="173" spans="1:5">
      <c r="A173" s="301" t="s">
        <v>836</v>
      </c>
      <c r="B173" s="279" t="s">
        <v>890</v>
      </c>
      <c r="C173" s="280" t="s">
        <v>894</v>
      </c>
      <c r="D173" s="281" t="s">
        <v>892</v>
      </c>
      <c r="E173" s="282" t="s">
        <v>758</v>
      </c>
    </row>
    <row r="174" spans="1:5" ht="31.5">
      <c r="A174" s="301" t="s">
        <v>836</v>
      </c>
      <c r="B174" s="279" t="s">
        <v>895</v>
      </c>
      <c r="C174" s="280" t="s">
        <v>896</v>
      </c>
      <c r="D174" s="281" t="s">
        <v>897</v>
      </c>
      <c r="E174" s="282" t="s">
        <v>530</v>
      </c>
    </row>
    <row r="175" spans="1:5">
      <c r="A175" s="301" t="s">
        <v>836</v>
      </c>
      <c r="B175" s="279" t="s">
        <v>895</v>
      </c>
      <c r="C175" s="280" t="s">
        <v>898</v>
      </c>
      <c r="D175" s="281" t="s">
        <v>899</v>
      </c>
      <c r="E175" s="282" t="s">
        <v>758</v>
      </c>
    </row>
    <row r="176" spans="1:5" ht="31.5">
      <c r="A176" s="301" t="s">
        <v>836</v>
      </c>
      <c r="B176" s="279" t="s">
        <v>707</v>
      </c>
      <c r="C176" s="280" t="s">
        <v>900</v>
      </c>
      <c r="D176" s="281" t="s">
        <v>901</v>
      </c>
      <c r="E176" s="282" t="s">
        <v>530</v>
      </c>
    </row>
    <row r="177" spans="1:5" ht="31.5">
      <c r="A177" s="301" t="s">
        <v>902</v>
      </c>
      <c r="B177" s="283" t="s">
        <v>903</v>
      </c>
      <c r="C177" s="286" t="s">
        <v>904</v>
      </c>
      <c r="D177" s="281" t="s">
        <v>905</v>
      </c>
      <c r="E177" s="282" t="s">
        <v>499</v>
      </c>
    </row>
    <row r="178" spans="1:5">
      <c r="A178" s="301" t="s">
        <v>906</v>
      </c>
      <c r="B178" s="283" t="s">
        <v>731</v>
      </c>
      <c r="C178" s="286" t="s">
        <v>907</v>
      </c>
      <c r="D178" s="281" t="s">
        <v>908</v>
      </c>
      <c r="E178" s="282" t="s">
        <v>530</v>
      </c>
    </row>
    <row r="179" spans="1:5" ht="17.25" customHeight="1">
      <c r="A179" s="301" t="s">
        <v>906</v>
      </c>
      <c r="B179" s="283" t="s">
        <v>731</v>
      </c>
      <c r="C179" s="286" t="s">
        <v>909</v>
      </c>
      <c r="D179" s="281" t="s">
        <v>910</v>
      </c>
      <c r="E179" s="282" t="s">
        <v>530</v>
      </c>
    </row>
    <row r="180" spans="1:5">
      <c r="A180" s="313" t="s">
        <v>906</v>
      </c>
      <c r="B180" s="283" t="s">
        <v>731</v>
      </c>
      <c r="C180" s="314" t="s">
        <v>911</v>
      </c>
      <c r="D180" s="281" t="s">
        <v>912</v>
      </c>
      <c r="E180" s="282" t="s">
        <v>530</v>
      </c>
    </row>
    <row r="181" spans="1:5">
      <c r="A181" s="313" t="s">
        <v>906</v>
      </c>
      <c r="B181" s="279" t="s">
        <v>759</v>
      </c>
      <c r="C181" s="312" t="s">
        <v>913</v>
      </c>
      <c r="D181" s="305" t="s">
        <v>914</v>
      </c>
      <c r="E181" s="282" t="s">
        <v>530</v>
      </c>
    </row>
    <row r="182" spans="1:5" ht="15.75" customHeight="1">
      <c r="A182" s="313" t="s">
        <v>915</v>
      </c>
      <c r="B182" s="283" t="s">
        <v>731</v>
      </c>
      <c r="C182" s="286" t="s">
        <v>916</v>
      </c>
      <c r="D182" s="315" t="s">
        <v>757</v>
      </c>
      <c r="E182" s="290" t="s">
        <v>530</v>
      </c>
    </row>
    <row r="183" spans="1:5" ht="16.5" customHeight="1">
      <c r="A183" s="313" t="s">
        <v>915</v>
      </c>
      <c r="B183" s="283" t="s">
        <v>731</v>
      </c>
      <c r="C183" s="286" t="s">
        <v>917</v>
      </c>
      <c r="D183" s="315" t="s">
        <v>918</v>
      </c>
      <c r="E183" s="290" t="s">
        <v>530</v>
      </c>
    </row>
    <row r="184" spans="1:5" ht="17.25" customHeight="1">
      <c r="A184" s="313" t="s">
        <v>915</v>
      </c>
      <c r="B184" s="283" t="s">
        <v>731</v>
      </c>
      <c r="C184" s="286" t="s">
        <v>919</v>
      </c>
      <c r="D184" s="315" t="s">
        <v>920</v>
      </c>
      <c r="E184" s="290" t="s">
        <v>530</v>
      </c>
    </row>
    <row r="185" spans="1:5" ht="16.5" customHeight="1">
      <c r="A185" s="313" t="s">
        <v>915</v>
      </c>
      <c r="B185" s="316" t="s">
        <v>731</v>
      </c>
      <c r="C185" s="286" t="s">
        <v>921</v>
      </c>
      <c r="D185" s="315" t="s">
        <v>922</v>
      </c>
      <c r="E185" s="282" t="s">
        <v>530</v>
      </c>
    </row>
    <row r="186" spans="1:5">
      <c r="A186" s="301" t="s">
        <v>915</v>
      </c>
      <c r="B186" s="317" t="s">
        <v>759</v>
      </c>
      <c r="C186" s="318" t="s">
        <v>923</v>
      </c>
      <c r="D186" s="319" t="s">
        <v>757</v>
      </c>
      <c r="E186" s="290" t="s">
        <v>530</v>
      </c>
    </row>
    <row r="187" spans="1:5">
      <c r="A187" s="301" t="s">
        <v>915</v>
      </c>
      <c r="B187" s="317" t="s">
        <v>759</v>
      </c>
      <c r="C187" s="320" t="s">
        <v>924</v>
      </c>
      <c r="D187" s="305" t="s">
        <v>757</v>
      </c>
      <c r="E187" s="311" t="s">
        <v>530</v>
      </c>
    </row>
    <row r="188" spans="1:5">
      <c r="A188" s="301" t="s">
        <v>915</v>
      </c>
      <c r="B188" s="317" t="s">
        <v>759</v>
      </c>
      <c r="C188" s="312" t="s">
        <v>925</v>
      </c>
      <c r="D188" s="305" t="s">
        <v>757</v>
      </c>
      <c r="E188" s="282" t="s">
        <v>530</v>
      </c>
    </row>
    <row r="189" spans="1:5">
      <c r="A189" s="301" t="s">
        <v>915</v>
      </c>
      <c r="B189" s="317" t="s">
        <v>759</v>
      </c>
      <c r="C189" s="312" t="s">
        <v>926</v>
      </c>
      <c r="D189" s="305" t="s">
        <v>757</v>
      </c>
      <c r="E189" s="282" t="s">
        <v>530</v>
      </c>
    </row>
    <row r="190" spans="1:5">
      <c r="A190" s="301" t="s">
        <v>915</v>
      </c>
      <c r="B190" s="317" t="s">
        <v>759</v>
      </c>
      <c r="C190" s="312" t="s">
        <v>927</v>
      </c>
      <c r="D190" s="305" t="s">
        <v>928</v>
      </c>
      <c r="E190" s="282" t="s">
        <v>530</v>
      </c>
    </row>
    <row r="191" spans="1:5" ht="31.5">
      <c r="A191" s="301" t="s">
        <v>915</v>
      </c>
      <c r="B191" s="316" t="s">
        <v>556</v>
      </c>
      <c r="C191" s="286" t="s">
        <v>929</v>
      </c>
      <c r="D191" s="281" t="s">
        <v>930</v>
      </c>
      <c r="E191" s="282" t="s">
        <v>530</v>
      </c>
    </row>
    <row r="192" spans="1:5">
      <c r="A192" s="301" t="s">
        <v>931</v>
      </c>
      <c r="B192" s="321" t="s">
        <v>932</v>
      </c>
      <c r="C192" s="280" t="s">
        <v>933</v>
      </c>
      <c r="D192" s="281" t="s">
        <v>934</v>
      </c>
      <c r="E192" s="282" t="s">
        <v>935</v>
      </c>
    </row>
    <row r="193" spans="1:5" ht="18" customHeight="1">
      <c r="A193" s="301" t="s">
        <v>931</v>
      </c>
      <c r="B193" s="316" t="s">
        <v>932</v>
      </c>
      <c r="C193" s="308" t="s">
        <v>936</v>
      </c>
      <c r="D193" s="281" t="s">
        <v>937</v>
      </c>
      <c r="E193" s="282" t="s">
        <v>938</v>
      </c>
    </row>
    <row r="194" spans="1:5" ht="16.5" customHeight="1">
      <c r="A194" s="301" t="s">
        <v>939</v>
      </c>
      <c r="B194" s="317" t="s">
        <v>940</v>
      </c>
      <c r="C194" s="293" t="s">
        <v>941</v>
      </c>
      <c r="D194" s="281" t="s">
        <v>507</v>
      </c>
      <c r="E194" s="311" t="s">
        <v>942</v>
      </c>
    </row>
    <row r="195" spans="1:5" ht="31.5">
      <c r="A195" s="301" t="s">
        <v>939</v>
      </c>
      <c r="B195" s="279" t="s">
        <v>943</v>
      </c>
      <c r="C195" s="312" t="s">
        <v>944</v>
      </c>
      <c r="D195" s="281" t="s">
        <v>613</v>
      </c>
      <c r="E195" s="282" t="s">
        <v>945</v>
      </c>
    </row>
    <row r="196" spans="1:5" ht="31.5">
      <c r="A196" s="301" t="s">
        <v>939</v>
      </c>
      <c r="B196" s="279" t="s">
        <v>653</v>
      </c>
      <c r="C196" s="293" t="s">
        <v>946</v>
      </c>
      <c r="D196" s="281" t="s">
        <v>507</v>
      </c>
      <c r="E196" s="311" t="s">
        <v>942</v>
      </c>
    </row>
    <row r="197" spans="1:5" ht="31.5">
      <c r="A197" s="301" t="s">
        <v>939</v>
      </c>
      <c r="B197" s="279" t="s">
        <v>947</v>
      </c>
      <c r="C197" s="280" t="s">
        <v>948</v>
      </c>
      <c r="D197" s="281" t="s">
        <v>507</v>
      </c>
      <c r="E197" s="311" t="s">
        <v>942</v>
      </c>
    </row>
    <row r="198" spans="1:5" ht="31.5">
      <c r="A198" s="301" t="s">
        <v>939</v>
      </c>
      <c r="B198" s="283" t="s">
        <v>949</v>
      </c>
      <c r="C198" s="280" t="s">
        <v>950</v>
      </c>
      <c r="D198" s="281" t="s">
        <v>951</v>
      </c>
      <c r="E198" s="311" t="s">
        <v>952</v>
      </c>
    </row>
    <row r="199" spans="1:5">
      <c r="A199" s="301" t="s">
        <v>939</v>
      </c>
      <c r="B199" s="279" t="s">
        <v>953</v>
      </c>
      <c r="C199" s="280" t="s">
        <v>954</v>
      </c>
      <c r="D199" s="281" t="s">
        <v>914</v>
      </c>
      <c r="E199" s="282" t="s">
        <v>955</v>
      </c>
    </row>
    <row r="200" spans="1:5" ht="16.5" customHeight="1">
      <c r="A200" s="301" t="s">
        <v>939</v>
      </c>
      <c r="B200" s="279" t="s">
        <v>953</v>
      </c>
      <c r="C200" s="280" t="s">
        <v>956</v>
      </c>
      <c r="D200" s="281" t="s">
        <v>914</v>
      </c>
      <c r="E200" s="282" t="s">
        <v>955</v>
      </c>
    </row>
    <row r="201" spans="1:5" ht="18" customHeight="1">
      <c r="A201" s="301" t="s">
        <v>939</v>
      </c>
      <c r="B201" s="279" t="s">
        <v>957</v>
      </c>
      <c r="C201" s="280" t="s">
        <v>958</v>
      </c>
      <c r="D201" s="281" t="s">
        <v>914</v>
      </c>
      <c r="E201" s="282" t="s">
        <v>955</v>
      </c>
    </row>
    <row r="202" spans="1:5" ht="15.75" customHeight="1">
      <c r="A202" s="301" t="s">
        <v>939</v>
      </c>
      <c r="B202" s="279" t="s">
        <v>959</v>
      </c>
      <c r="C202" s="280" t="s">
        <v>954</v>
      </c>
      <c r="D202" s="281" t="s">
        <v>914</v>
      </c>
      <c r="E202" s="282" t="s">
        <v>955</v>
      </c>
    </row>
    <row r="203" spans="1:5" ht="15.75" customHeight="1">
      <c r="A203" s="301" t="s">
        <v>939</v>
      </c>
      <c r="B203" s="279" t="s">
        <v>960</v>
      </c>
      <c r="C203" s="280" t="s">
        <v>961</v>
      </c>
      <c r="D203" s="281" t="s">
        <v>507</v>
      </c>
      <c r="E203" s="311" t="s">
        <v>942</v>
      </c>
    </row>
    <row r="204" spans="1:5" ht="15.75" customHeight="1">
      <c r="A204" s="301" t="s">
        <v>939</v>
      </c>
      <c r="B204" s="279" t="s">
        <v>513</v>
      </c>
      <c r="C204" s="280" t="s">
        <v>804</v>
      </c>
      <c r="D204" s="281" t="s">
        <v>805</v>
      </c>
      <c r="E204" s="282" t="s">
        <v>806</v>
      </c>
    </row>
    <row r="205" spans="1:5" ht="29.25" customHeight="1">
      <c r="A205" s="301" t="s">
        <v>939</v>
      </c>
      <c r="B205" s="283" t="s">
        <v>513</v>
      </c>
      <c r="C205" s="284" t="s">
        <v>962</v>
      </c>
      <c r="D205" s="281" t="s">
        <v>507</v>
      </c>
      <c r="E205" s="287" t="s">
        <v>963</v>
      </c>
    </row>
    <row r="206" spans="1:5" ht="31.5">
      <c r="A206" s="301" t="s">
        <v>939</v>
      </c>
      <c r="B206" s="279" t="s">
        <v>774</v>
      </c>
      <c r="C206" s="280" t="s">
        <v>964</v>
      </c>
      <c r="D206" s="281" t="s">
        <v>507</v>
      </c>
      <c r="E206" s="311" t="s">
        <v>942</v>
      </c>
    </row>
    <row r="207" spans="1:5" ht="31.5">
      <c r="A207" s="301" t="s">
        <v>965</v>
      </c>
      <c r="B207" s="279" t="s">
        <v>653</v>
      </c>
      <c r="C207" s="280" t="s">
        <v>966</v>
      </c>
      <c r="D207" s="281" t="s">
        <v>951</v>
      </c>
      <c r="E207" s="311" t="s">
        <v>952</v>
      </c>
    </row>
    <row r="208" spans="1:5" ht="16.5" customHeight="1">
      <c r="A208" s="301" t="s">
        <v>965</v>
      </c>
      <c r="B208" s="283" t="s">
        <v>949</v>
      </c>
      <c r="C208" s="293" t="s">
        <v>967</v>
      </c>
      <c r="D208" s="281" t="s">
        <v>507</v>
      </c>
      <c r="E208" s="311" t="s">
        <v>942</v>
      </c>
    </row>
    <row r="209" spans="1:5">
      <c r="A209" s="301" t="s">
        <v>968</v>
      </c>
      <c r="B209" s="279" t="s">
        <v>837</v>
      </c>
      <c r="C209" s="280" t="s">
        <v>969</v>
      </c>
      <c r="D209" s="281" t="s">
        <v>970</v>
      </c>
      <c r="E209" s="282" t="s">
        <v>530</v>
      </c>
    </row>
    <row r="210" spans="1:5" ht="31.5">
      <c r="A210" s="306" t="s">
        <v>968</v>
      </c>
      <c r="B210" s="279" t="s">
        <v>971</v>
      </c>
      <c r="C210" s="280" t="s">
        <v>972</v>
      </c>
      <c r="D210" s="281" t="s">
        <v>973</v>
      </c>
      <c r="E210" s="282" t="s">
        <v>974</v>
      </c>
    </row>
    <row r="211" spans="1:5" ht="31.5">
      <c r="A211" s="306" t="s">
        <v>968</v>
      </c>
      <c r="B211" s="279" t="s">
        <v>940</v>
      </c>
      <c r="C211" s="280" t="s">
        <v>975</v>
      </c>
      <c r="D211" s="281" t="s">
        <v>669</v>
      </c>
      <c r="E211" s="282" t="s">
        <v>976</v>
      </c>
    </row>
    <row r="212" spans="1:5">
      <c r="A212" s="306" t="s">
        <v>968</v>
      </c>
      <c r="B212" s="279" t="s">
        <v>943</v>
      </c>
      <c r="C212" s="280" t="s">
        <v>977</v>
      </c>
      <c r="D212" s="281" t="s">
        <v>978</v>
      </c>
      <c r="E212" s="282" t="s">
        <v>754</v>
      </c>
    </row>
    <row r="213" spans="1:5" ht="31.5">
      <c r="A213" s="306" t="s">
        <v>968</v>
      </c>
      <c r="B213" s="279" t="s">
        <v>979</v>
      </c>
      <c r="C213" s="280" t="s">
        <v>972</v>
      </c>
      <c r="D213" s="281" t="s">
        <v>973</v>
      </c>
      <c r="E213" s="282" t="s">
        <v>974</v>
      </c>
    </row>
    <row r="214" spans="1:5" ht="31.5">
      <c r="A214" s="306" t="s">
        <v>968</v>
      </c>
      <c r="B214" s="279" t="s">
        <v>542</v>
      </c>
      <c r="C214" s="280" t="s">
        <v>980</v>
      </c>
      <c r="D214" s="281" t="s">
        <v>981</v>
      </c>
      <c r="E214" s="282" t="s">
        <v>530</v>
      </c>
    </row>
    <row r="215" spans="1:5" ht="31.5">
      <c r="A215" s="306" t="s">
        <v>968</v>
      </c>
      <c r="B215" s="279" t="s">
        <v>982</v>
      </c>
      <c r="C215" s="308" t="s">
        <v>983</v>
      </c>
      <c r="D215" s="281" t="s">
        <v>681</v>
      </c>
      <c r="E215" s="282" t="s">
        <v>984</v>
      </c>
    </row>
    <row r="216" spans="1:5" ht="31.5">
      <c r="A216" s="306" t="s">
        <v>968</v>
      </c>
      <c r="B216" s="279" t="s">
        <v>985</v>
      </c>
      <c r="C216" s="280" t="s">
        <v>975</v>
      </c>
      <c r="D216" s="281" t="s">
        <v>669</v>
      </c>
      <c r="E216" s="282" t="s">
        <v>976</v>
      </c>
    </row>
    <row r="217" spans="1:5" ht="31.5">
      <c r="A217" s="306" t="s">
        <v>968</v>
      </c>
      <c r="B217" s="279" t="s">
        <v>986</v>
      </c>
      <c r="C217" s="280" t="s">
        <v>972</v>
      </c>
      <c r="D217" s="281" t="s">
        <v>973</v>
      </c>
      <c r="E217" s="282" t="s">
        <v>974</v>
      </c>
    </row>
    <row r="218" spans="1:5" ht="31.5">
      <c r="A218" s="306" t="s">
        <v>968</v>
      </c>
      <c r="B218" s="279" t="s">
        <v>683</v>
      </c>
      <c r="C218" s="280" t="s">
        <v>987</v>
      </c>
      <c r="D218" s="281" t="s">
        <v>988</v>
      </c>
      <c r="E218" s="282" t="s">
        <v>701</v>
      </c>
    </row>
    <row r="219" spans="1:5" ht="31.5">
      <c r="A219" s="301" t="s">
        <v>968</v>
      </c>
      <c r="B219" s="279" t="s">
        <v>989</v>
      </c>
      <c r="C219" s="308" t="s">
        <v>983</v>
      </c>
      <c r="D219" s="281" t="s">
        <v>681</v>
      </c>
      <c r="E219" s="282" t="s">
        <v>984</v>
      </c>
    </row>
    <row r="220" spans="1:5" ht="31.5">
      <c r="A220" s="301" t="s">
        <v>968</v>
      </c>
      <c r="B220" s="279" t="s">
        <v>990</v>
      </c>
      <c r="C220" s="280" t="s">
        <v>975</v>
      </c>
      <c r="D220" s="281" t="s">
        <v>669</v>
      </c>
      <c r="E220" s="282" t="s">
        <v>976</v>
      </c>
    </row>
    <row r="221" spans="1:5">
      <c r="A221" s="301" t="s">
        <v>968</v>
      </c>
      <c r="B221" s="279" t="s">
        <v>991</v>
      </c>
      <c r="C221" s="280" t="s">
        <v>977</v>
      </c>
      <c r="D221" s="281" t="s">
        <v>978</v>
      </c>
      <c r="E221" s="282" t="s">
        <v>754</v>
      </c>
    </row>
    <row r="222" spans="1:5" ht="31.5" customHeight="1">
      <c r="A222" s="301" t="s">
        <v>968</v>
      </c>
      <c r="B222" s="279" t="s">
        <v>992</v>
      </c>
      <c r="C222" s="280" t="s">
        <v>977</v>
      </c>
      <c r="D222" s="281" t="s">
        <v>978</v>
      </c>
      <c r="E222" s="282" t="s">
        <v>754</v>
      </c>
    </row>
    <row r="223" spans="1:5" ht="32.25" customHeight="1">
      <c r="A223" s="301" t="s">
        <v>968</v>
      </c>
      <c r="B223" s="279" t="s">
        <v>527</v>
      </c>
      <c r="C223" s="280" t="s">
        <v>975</v>
      </c>
      <c r="D223" s="281" t="s">
        <v>669</v>
      </c>
      <c r="E223" s="282" t="s">
        <v>976</v>
      </c>
    </row>
    <row r="224" spans="1:5">
      <c r="A224" s="301" t="s">
        <v>993</v>
      </c>
      <c r="B224" s="283" t="s">
        <v>731</v>
      </c>
      <c r="C224" s="286" t="s">
        <v>994</v>
      </c>
      <c r="D224" s="281" t="s">
        <v>995</v>
      </c>
      <c r="E224" s="282" t="s">
        <v>530</v>
      </c>
    </row>
    <row r="225" spans="1:5" ht="16.5" customHeight="1">
      <c r="A225" s="301" t="s">
        <v>993</v>
      </c>
      <c r="B225" s="279" t="s">
        <v>505</v>
      </c>
      <c r="C225" s="280" t="s">
        <v>996</v>
      </c>
      <c r="D225" s="281" t="s">
        <v>597</v>
      </c>
      <c r="E225" s="282" t="s">
        <v>997</v>
      </c>
    </row>
    <row r="226" spans="1:5" ht="17.25" customHeight="1">
      <c r="A226" s="301" t="s">
        <v>998</v>
      </c>
      <c r="B226" s="279" t="s">
        <v>999</v>
      </c>
      <c r="C226" s="286" t="s">
        <v>1000</v>
      </c>
      <c r="D226" s="281" t="s">
        <v>1001</v>
      </c>
      <c r="E226" s="290" t="s">
        <v>530</v>
      </c>
    </row>
    <row r="227" spans="1:5" ht="16.5" customHeight="1">
      <c r="A227" s="301" t="s">
        <v>998</v>
      </c>
      <c r="B227" s="279" t="s">
        <v>1002</v>
      </c>
      <c r="C227" s="312" t="s">
        <v>1003</v>
      </c>
      <c r="D227" s="281" t="s">
        <v>757</v>
      </c>
      <c r="E227" s="282" t="s">
        <v>878</v>
      </c>
    </row>
    <row r="228" spans="1:5">
      <c r="A228" s="301" t="s">
        <v>998</v>
      </c>
      <c r="B228" s="279" t="s">
        <v>1004</v>
      </c>
      <c r="C228" s="304" t="s">
        <v>1005</v>
      </c>
      <c r="D228" s="305" t="s">
        <v>757</v>
      </c>
      <c r="E228" s="290" t="s">
        <v>1006</v>
      </c>
    </row>
    <row r="229" spans="1:5" ht="31.5">
      <c r="A229" s="301" t="s">
        <v>1007</v>
      </c>
      <c r="B229" s="279" t="s">
        <v>999</v>
      </c>
      <c r="C229" s="286" t="s">
        <v>1008</v>
      </c>
      <c r="D229" s="281" t="s">
        <v>1009</v>
      </c>
      <c r="E229" s="282" t="s">
        <v>530</v>
      </c>
    </row>
    <row r="230" spans="1:5" ht="31.5">
      <c r="A230" s="301" t="s">
        <v>1007</v>
      </c>
      <c r="B230" s="279" t="s">
        <v>999</v>
      </c>
      <c r="C230" s="286" t="s">
        <v>1010</v>
      </c>
      <c r="D230" s="281" t="s">
        <v>1011</v>
      </c>
      <c r="E230" s="290" t="s">
        <v>530</v>
      </c>
    </row>
    <row r="231" spans="1:5">
      <c r="A231" s="301" t="s">
        <v>1012</v>
      </c>
      <c r="B231" s="279" t="s">
        <v>1013</v>
      </c>
      <c r="C231" s="314" t="s">
        <v>1014</v>
      </c>
      <c r="D231" s="281" t="s">
        <v>1015</v>
      </c>
      <c r="E231" s="282" t="s">
        <v>1016</v>
      </c>
    </row>
    <row r="232" spans="1:5" ht="31.5">
      <c r="A232" s="301" t="s">
        <v>1012</v>
      </c>
      <c r="B232" s="279" t="s">
        <v>940</v>
      </c>
      <c r="C232" s="293" t="s">
        <v>1017</v>
      </c>
      <c r="D232" s="281" t="s">
        <v>1018</v>
      </c>
      <c r="E232" s="311" t="s">
        <v>1019</v>
      </c>
    </row>
    <row r="233" spans="1:5" ht="31.5">
      <c r="A233" s="301" t="s">
        <v>1012</v>
      </c>
      <c r="B233" s="279" t="s">
        <v>1020</v>
      </c>
      <c r="C233" s="280" t="s">
        <v>1021</v>
      </c>
      <c r="D233" s="281" t="s">
        <v>1022</v>
      </c>
      <c r="E233" s="282" t="s">
        <v>1023</v>
      </c>
    </row>
    <row r="234" spans="1:5" ht="16.5" customHeight="1">
      <c r="A234" s="301" t="s">
        <v>1012</v>
      </c>
      <c r="B234" s="279" t="s">
        <v>947</v>
      </c>
      <c r="C234" s="280" t="s">
        <v>1024</v>
      </c>
      <c r="D234" s="281" t="s">
        <v>1018</v>
      </c>
      <c r="E234" s="311" t="s">
        <v>1019</v>
      </c>
    </row>
    <row r="235" spans="1:5">
      <c r="A235" s="301" t="s">
        <v>1012</v>
      </c>
      <c r="B235" s="279" t="s">
        <v>1025</v>
      </c>
      <c r="C235" s="286" t="s">
        <v>1026</v>
      </c>
      <c r="D235" s="281" t="s">
        <v>1027</v>
      </c>
      <c r="E235" s="282" t="s">
        <v>1028</v>
      </c>
    </row>
    <row r="236" spans="1:5">
      <c r="A236" s="301" t="s">
        <v>1012</v>
      </c>
      <c r="B236" s="279" t="s">
        <v>1029</v>
      </c>
      <c r="C236" s="286" t="s">
        <v>1014</v>
      </c>
      <c r="D236" s="281" t="s">
        <v>1015</v>
      </c>
      <c r="E236" s="282" t="s">
        <v>1016</v>
      </c>
    </row>
    <row r="237" spans="1:5">
      <c r="A237" s="301" t="s">
        <v>1012</v>
      </c>
      <c r="B237" s="283" t="s">
        <v>658</v>
      </c>
      <c r="C237" s="286" t="s">
        <v>1030</v>
      </c>
      <c r="D237" s="281" t="s">
        <v>1031</v>
      </c>
      <c r="E237" s="282" t="s">
        <v>1032</v>
      </c>
    </row>
    <row r="238" spans="1:5" ht="31.5">
      <c r="A238" s="301" t="s">
        <v>1012</v>
      </c>
      <c r="B238" s="279" t="s">
        <v>1033</v>
      </c>
      <c r="C238" s="280" t="s">
        <v>1034</v>
      </c>
      <c r="D238" s="281" t="s">
        <v>1035</v>
      </c>
      <c r="E238" s="282" t="s">
        <v>1036</v>
      </c>
    </row>
    <row r="239" spans="1:5" ht="31.5">
      <c r="A239" s="301" t="s">
        <v>1012</v>
      </c>
      <c r="B239" s="279" t="s">
        <v>999</v>
      </c>
      <c r="C239" s="286" t="s">
        <v>1037</v>
      </c>
      <c r="D239" s="281" t="s">
        <v>1038</v>
      </c>
      <c r="E239" s="290" t="s">
        <v>530</v>
      </c>
    </row>
    <row r="240" spans="1:5">
      <c r="A240" s="301" t="s">
        <v>1012</v>
      </c>
      <c r="B240" s="279" t="s">
        <v>1039</v>
      </c>
      <c r="C240" s="280" t="s">
        <v>1034</v>
      </c>
      <c r="D240" s="281" t="s">
        <v>1035</v>
      </c>
      <c r="E240" s="282" t="s">
        <v>1040</v>
      </c>
    </row>
    <row r="241" spans="1:5" ht="47.25">
      <c r="A241" s="301" t="s">
        <v>1012</v>
      </c>
      <c r="B241" s="279" t="s">
        <v>691</v>
      </c>
      <c r="C241" s="307" t="s">
        <v>1041</v>
      </c>
      <c r="D241" s="281" t="s">
        <v>1042</v>
      </c>
      <c r="E241" s="282" t="s">
        <v>1043</v>
      </c>
    </row>
    <row r="242" spans="1:5" ht="31.5">
      <c r="A242" s="301" t="s">
        <v>1012</v>
      </c>
      <c r="B242" s="279" t="s">
        <v>698</v>
      </c>
      <c r="C242" s="280" t="s">
        <v>1021</v>
      </c>
      <c r="D242" s="281" t="s">
        <v>1022</v>
      </c>
      <c r="E242" s="282" t="s">
        <v>1023</v>
      </c>
    </row>
    <row r="243" spans="1:5" ht="31.5">
      <c r="A243" s="301" t="s">
        <v>1044</v>
      </c>
      <c r="B243" s="279" t="s">
        <v>1045</v>
      </c>
      <c r="C243" s="304" t="s">
        <v>1046</v>
      </c>
      <c r="D243" s="281" t="s">
        <v>1047</v>
      </c>
      <c r="E243" s="290" t="s">
        <v>530</v>
      </c>
    </row>
    <row r="244" spans="1:5" ht="31.5">
      <c r="A244" s="301" t="s">
        <v>1044</v>
      </c>
      <c r="B244" s="279" t="s">
        <v>1048</v>
      </c>
      <c r="C244" s="280" t="s">
        <v>1049</v>
      </c>
      <c r="D244" s="281" t="s">
        <v>1050</v>
      </c>
      <c r="E244" s="282" t="s">
        <v>1051</v>
      </c>
    </row>
    <row r="245" spans="1:5" ht="31.5">
      <c r="A245" s="301" t="s">
        <v>1044</v>
      </c>
      <c r="B245" s="279" t="s">
        <v>837</v>
      </c>
      <c r="C245" s="280" t="s">
        <v>1052</v>
      </c>
      <c r="D245" s="281" t="s">
        <v>1053</v>
      </c>
      <c r="E245" s="311" t="s">
        <v>530</v>
      </c>
    </row>
    <row r="246" spans="1:5" ht="15" customHeight="1">
      <c r="A246" s="301" t="s">
        <v>1044</v>
      </c>
      <c r="B246" s="279" t="s">
        <v>837</v>
      </c>
      <c r="C246" s="280" t="s">
        <v>1054</v>
      </c>
      <c r="D246" s="281" t="s">
        <v>1055</v>
      </c>
      <c r="E246" s="282" t="s">
        <v>530</v>
      </c>
    </row>
    <row r="247" spans="1:5" ht="17.25" customHeight="1">
      <c r="A247" s="301" t="s">
        <v>1044</v>
      </c>
      <c r="B247" s="279" t="s">
        <v>1013</v>
      </c>
      <c r="C247" s="280" t="s">
        <v>1056</v>
      </c>
      <c r="D247" s="281" t="s">
        <v>687</v>
      </c>
      <c r="E247" s="282" t="s">
        <v>688</v>
      </c>
    </row>
    <row r="248" spans="1:5" ht="16.5" customHeight="1">
      <c r="A248" s="301" t="s">
        <v>1044</v>
      </c>
      <c r="B248" s="279" t="s">
        <v>943</v>
      </c>
      <c r="C248" s="304" t="s">
        <v>1057</v>
      </c>
      <c r="D248" s="281" t="s">
        <v>1047</v>
      </c>
      <c r="E248" s="290" t="s">
        <v>530</v>
      </c>
    </row>
    <row r="249" spans="1:5" ht="31.5">
      <c r="A249" s="301" t="s">
        <v>1044</v>
      </c>
      <c r="B249" s="279" t="s">
        <v>943</v>
      </c>
      <c r="C249" s="280" t="s">
        <v>1049</v>
      </c>
      <c r="D249" s="281" t="s">
        <v>1050</v>
      </c>
      <c r="E249" s="282" t="s">
        <v>1051</v>
      </c>
    </row>
    <row r="250" spans="1:5">
      <c r="A250" s="301" t="s">
        <v>1044</v>
      </c>
      <c r="B250" s="283" t="s">
        <v>852</v>
      </c>
      <c r="C250" s="308" t="s">
        <v>1058</v>
      </c>
      <c r="D250" s="281" t="s">
        <v>757</v>
      </c>
      <c r="E250" s="282" t="s">
        <v>1059</v>
      </c>
    </row>
    <row r="251" spans="1:5" ht="31.5">
      <c r="A251" s="301" t="s">
        <v>1044</v>
      </c>
      <c r="B251" s="283" t="s">
        <v>1060</v>
      </c>
      <c r="C251" s="284" t="s">
        <v>1061</v>
      </c>
      <c r="D251" s="281" t="s">
        <v>1062</v>
      </c>
      <c r="E251" s="285">
        <v>41765</v>
      </c>
    </row>
    <row r="252" spans="1:5">
      <c r="A252" s="301" t="s">
        <v>1044</v>
      </c>
      <c r="B252" s="283" t="s">
        <v>1063</v>
      </c>
      <c r="C252" s="284" t="s">
        <v>1064</v>
      </c>
      <c r="D252" s="281" t="s">
        <v>669</v>
      </c>
      <c r="E252" s="287" t="s">
        <v>1065</v>
      </c>
    </row>
    <row r="253" spans="1:5">
      <c r="A253" s="301" t="s">
        <v>1044</v>
      </c>
      <c r="B253" s="283" t="s">
        <v>755</v>
      </c>
      <c r="C253" s="308" t="s">
        <v>1058</v>
      </c>
      <c r="D253" s="281" t="s">
        <v>757</v>
      </c>
      <c r="E253" s="282" t="s">
        <v>1059</v>
      </c>
    </row>
    <row r="254" spans="1:5" ht="31.5">
      <c r="A254" s="301" t="s">
        <v>1044</v>
      </c>
      <c r="B254" s="283" t="s">
        <v>1066</v>
      </c>
      <c r="C254" s="284" t="s">
        <v>1067</v>
      </c>
      <c r="D254" s="281" t="s">
        <v>1062</v>
      </c>
      <c r="E254" s="285">
        <v>41765</v>
      </c>
    </row>
    <row r="255" spans="1:5" ht="31.5">
      <c r="A255" s="322" t="s">
        <v>1044</v>
      </c>
      <c r="B255" s="283" t="s">
        <v>960</v>
      </c>
      <c r="C255" s="284" t="s">
        <v>1067</v>
      </c>
      <c r="D255" s="281" t="s">
        <v>1062</v>
      </c>
      <c r="E255" s="285">
        <v>41765</v>
      </c>
    </row>
    <row r="256" spans="1:5" ht="31.5">
      <c r="A256" s="301" t="s">
        <v>1044</v>
      </c>
      <c r="B256" s="279" t="s">
        <v>1033</v>
      </c>
      <c r="C256" s="289" t="s">
        <v>1068</v>
      </c>
      <c r="D256" s="281" t="s">
        <v>1069</v>
      </c>
      <c r="E256" s="290" t="s">
        <v>530</v>
      </c>
    </row>
    <row r="257" spans="1:5" ht="16.5" customHeight="1">
      <c r="A257" s="301" t="s">
        <v>1044</v>
      </c>
      <c r="B257" s="283" t="s">
        <v>1070</v>
      </c>
      <c r="C257" s="308" t="s">
        <v>1071</v>
      </c>
      <c r="D257" s="281" t="s">
        <v>757</v>
      </c>
      <c r="E257" s="282" t="s">
        <v>1072</v>
      </c>
    </row>
    <row r="258" spans="1:5" ht="16.5" customHeight="1">
      <c r="A258" s="301" t="s">
        <v>1044</v>
      </c>
      <c r="B258" s="279" t="s">
        <v>1073</v>
      </c>
      <c r="C258" s="292" t="s">
        <v>1074</v>
      </c>
      <c r="D258" s="310" t="s">
        <v>1075</v>
      </c>
      <c r="E258" s="311" t="s">
        <v>1076</v>
      </c>
    </row>
    <row r="259" spans="1:5" ht="17.25" customHeight="1">
      <c r="A259" s="301" t="s">
        <v>1044</v>
      </c>
      <c r="B259" s="279" t="s">
        <v>999</v>
      </c>
      <c r="C259" s="286" t="s">
        <v>1077</v>
      </c>
      <c r="D259" s="281" t="s">
        <v>1078</v>
      </c>
      <c r="E259" s="282" t="s">
        <v>530</v>
      </c>
    </row>
    <row r="260" spans="1:5" ht="31.5">
      <c r="A260" s="301" t="s">
        <v>1044</v>
      </c>
      <c r="B260" s="279" t="s">
        <v>999</v>
      </c>
      <c r="C260" s="286" t="s">
        <v>1079</v>
      </c>
      <c r="D260" s="281" t="s">
        <v>1080</v>
      </c>
      <c r="E260" s="282" t="s">
        <v>530</v>
      </c>
    </row>
    <row r="261" spans="1:5" ht="15.75" customHeight="1">
      <c r="A261" s="301" t="s">
        <v>1044</v>
      </c>
      <c r="B261" s="279" t="s">
        <v>999</v>
      </c>
      <c r="C261" s="286" t="s">
        <v>1081</v>
      </c>
      <c r="D261" s="281" t="s">
        <v>1082</v>
      </c>
      <c r="E261" s="282" t="s">
        <v>530</v>
      </c>
    </row>
    <row r="262" spans="1:5" ht="31.5">
      <c r="A262" s="301" t="s">
        <v>1044</v>
      </c>
      <c r="B262" s="279" t="s">
        <v>999</v>
      </c>
      <c r="C262" s="286" t="s">
        <v>1083</v>
      </c>
      <c r="D262" s="281" t="s">
        <v>1084</v>
      </c>
      <c r="E262" s="290" t="s">
        <v>530</v>
      </c>
    </row>
    <row r="263" spans="1:5" ht="15.75" customHeight="1">
      <c r="A263" s="301" t="s">
        <v>1044</v>
      </c>
      <c r="B263" s="279" t="s">
        <v>999</v>
      </c>
      <c r="C263" s="286" t="s">
        <v>1085</v>
      </c>
      <c r="D263" s="281" t="s">
        <v>1086</v>
      </c>
      <c r="E263" s="290" t="s">
        <v>530</v>
      </c>
    </row>
    <row r="264" spans="1:5">
      <c r="A264" s="301" t="s">
        <v>1044</v>
      </c>
      <c r="B264" s="279" t="s">
        <v>874</v>
      </c>
      <c r="C264" s="323" t="s">
        <v>1087</v>
      </c>
      <c r="D264" s="281" t="s">
        <v>757</v>
      </c>
      <c r="E264" s="290" t="s">
        <v>530</v>
      </c>
    </row>
    <row r="265" spans="1:5">
      <c r="A265" s="301" t="s">
        <v>1044</v>
      </c>
      <c r="B265" s="279" t="s">
        <v>642</v>
      </c>
      <c r="C265" s="308" t="s">
        <v>1088</v>
      </c>
      <c r="D265" s="281" t="s">
        <v>757</v>
      </c>
      <c r="E265" s="290" t="s">
        <v>773</v>
      </c>
    </row>
    <row r="266" spans="1:5">
      <c r="A266" s="301" t="s">
        <v>1044</v>
      </c>
      <c r="B266" s="279" t="s">
        <v>814</v>
      </c>
      <c r="C266" s="308" t="s">
        <v>1089</v>
      </c>
      <c r="D266" s="281" t="s">
        <v>757</v>
      </c>
      <c r="E266" s="290" t="s">
        <v>1090</v>
      </c>
    </row>
    <row r="267" spans="1:5" ht="14.25" customHeight="1">
      <c r="A267" s="301" t="s">
        <v>1044</v>
      </c>
      <c r="B267" s="279" t="s">
        <v>814</v>
      </c>
      <c r="C267" s="308" t="s">
        <v>1091</v>
      </c>
      <c r="D267" s="281" t="s">
        <v>757</v>
      </c>
      <c r="E267" s="290" t="s">
        <v>701</v>
      </c>
    </row>
    <row r="268" spans="1:5" ht="16.5" customHeight="1">
      <c r="A268" s="301" t="s">
        <v>1044</v>
      </c>
      <c r="B268" s="279" t="s">
        <v>1092</v>
      </c>
      <c r="C268" s="312" t="s">
        <v>1093</v>
      </c>
      <c r="D268" s="281" t="s">
        <v>757</v>
      </c>
      <c r="E268" s="282" t="s">
        <v>1094</v>
      </c>
    </row>
    <row r="269" spans="1:5" ht="15.75" customHeight="1">
      <c r="A269" s="301" t="s">
        <v>1044</v>
      </c>
      <c r="B269" s="279" t="s">
        <v>1095</v>
      </c>
      <c r="C269" s="286" t="s">
        <v>1096</v>
      </c>
      <c r="D269" s="281" t="s">
        <v>757</v>
      </c>
      <c r="E269" s="282" t="s">
        <v>530</v>
      </c>
    </row>
    <row r="270" spans="1:5" ht="15" customHeight="1">
      <c r="A270" s="301" t="s">
        <v>1044</v>
      </c>
      <c r="B270" s="279" t="s">
        <v>1097</v>
      </c>
      <c r="C270" s="289" t="s">
        <v>1098</v>
      </c>
      <c r="D270" s="281" t="s">
        <v>757</v>
      </c>
      <c r="E270" s="290" t="s">
        <v>530</v>
      </c>
    </row>
    <row r="271" spans="1:5" ht="15.75" customHeight="1">
      <c r="A271" s="301" t="s">
        <v>1044</v>
      </c>
      <c r="B271" s="279" t="s">
        <v>1097</v>
      </c>
      <c r="C271" s="323" t="s">
        <v>1087</v>
      </c>
      <c r="D271" s="281" t="s">
        <v>757</v>
      </c>
      <c r="E271" s="290" t="s">
        <v>530</v>
      </c>
    </row>
    <row r="272" spans="1:5" ht="31.5">
      <c r="A272" s="301" t="s">
        <v>1044</v>
      </c>
      <c r="B272" s="279" t="s">
        <v>1099</v>
      </c>
      <c r="C272" s="292" t="s">
        <v>1074</v>
      </c>
      <c r="D272" s="310" t="s">
        <v>1075</v>
      </c>
      <c r="E272" s="311" t="s">
        <v>1076</v>
      </c>
    </row>
    <row r="273" spans="1:5">
      <c r="A273" s="301" t="s">
        <v>1044</v>
      </c>
      <c r="B273" s="279" t="s">
        <v>1100</v>
      </c>
      <c r="C273" s="323" t="s">
        <v>1087</v>
      </c>
      <c r="D273" s="281" t="s">
        <v>757</v>
      </c>
      <c r="E273" s="290" t="s">
        <v>530</v>
      </c>
    </row>
    <row r="274" spans="1:5">
      <c r="A274" s="301" t="s">
        <v>1044</v>
      </c>
      <c r="B274" s="279" t="s">
        <v>1101</v>
      </c>
      <c r="C274" s="312" t="s">
        <v>1102</v>
      </c>
      <c r="D274" s="281" t="s">
        <v>757</v>
      </c>
      <c r="E274" s="282" t="s">
        <v>1103</v>
      </c>
    </row>
    <row r="275" spans="1:5">
      <c r="A275" s="301" t="s">
        <v>1044</v>
      </c>
      <c r="B275" s="279" t="s">
        <v>1104</v>
      </c>
      <c r="C275" s="312" t="s">
        <v>1093</v>
      </c>
      <c r="D275" s="281" t="s">
        <v>757</v>
      </c>
      <c r="E275" s="282" t="s">
        <v>1094</v>
      </c>
    </row>
    <row r="276" spans="1:5" ht="31.5">
      <c r="A276" s="301" t="s">
        <v>1044</v>
      </c>
      <c r="B276" s="283" t="s">
        <v>1105</v>
      </c>
      <c r="C276" s="284" t="s">
        <v>1061</v>
      </c>
      <c r="D276" s="281" t="s">
        <v>1062</v>
      </c>
      <c r="E276" s="285">
        <v>41765</v>
      </c>
    </row>
    <row r="277" spans="1:5" ht="31.5">
      <c r="A277" s="301" t="s">
        <v>1106</v>
      </c>
      <c r="B277" s="324" t="s">
        <v>971</v>
      </c>
      <c r="C277" s="280" t="s">
        <v>1107</v>
      </c>
      <c r="D277" s="281" t="s">
        <v>1108</v>
      </c>
      <c r="E277" s="282" t="s">
        <v>530</v>
      </c>
    </row>
    <row r="278" spans="1:5">
      <c r="A278" s="301" t="s">
        <v>1106</v>
      </c>
      <c r="B278" s="279" t="s">
        <v>755</v>
      </c>
      <c r="C278" s="280" t="s">
        <v>1109</v>
      </c>
      <c r="D278" s="281" t="s">
        <v>704</v>
      </c>
      <c r="E278" s="311" t="s">
        <v>530</v>
      </c>
    </row>
    <row r="279" spans="1:5">
      <c r="A279" s="301" t="s">
        <v>1106</v>
      </c>
      <c r="B279" s="279" t="s">
        <v>755</v>
      </c>
      <c r="C279" s="312" t="s">
        <v>1110</v>
      </c>
      <c r="D279" s="281" t="s">
        <v>704</v>
      </c>
      <c r="E279" s="311" t="s">
        <v>530</v>
      </c>
    </row>
    <row r="280" spans="1:5">
      <c r="A280" s="301" t="s">
        <v>1106</v>
      </c>
      <c r="B280" s="279" t="s">
        <v>999</v>
      </c>
      <c r="C280" s="280" t="s">
        <v>1111</v>
      </c>
      <c r="D280" s="281" t="s">
        <v>1112</v>
      </c>
      <c r="E280" s="290" t="s">
        <v>530</v>
      </c>
    </row>
    <row r="281" spans="1:5" ht="17.25" customHeight="1">
      <c r="A281" s="301" t="s">
        <v>1106</v>
      </c>
      <c r="B281" s="279" t="s">
        <v>1002</v>
      </c>
      <c r="C281" s="280" t="s">
        <v>1113</v>
      </c>
      <c r="D281" s="281" t="s">
        <v>1114</v>
      </c>
      <c r="E281" s="282" t="s">
        <v>1006</v>
      </c>
    </row>
  </sheetData>
  <mergeCells count="1">
    <mergeCell ref="A1:E1"/>
  </mergeCells>
  <pageMargins left="0.7" right="0.7" top="0.75" bottom="0.75" header="0.3" footer="0.3"/>
  <pageSetup paperSize="9" scale="74" orientation="landscape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"/>
  <sheetViews>
    <sheetView view="pageBreakPreview" zoomScale="60" zoomScaleNormal="100" workbookViewId="0">
      <selection activeCell="A10" sqref="A10"/>
    </sheetView>
  </sheetViews>
  <sheetFormatPr defaultRowHeight="15.75"/>
  <sheetData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G40"/>
  <sheetViews>
    <sheetView view="pageBreakPreview" zoomScaleNormal="100" zoomScaleSheetLayoutView="100" workbookViewId="0">
      <selection sqref="A1:G1"/>
    </sheetView>
  </sheetViews>
  <sheetFormatPr defaultRowHeight="15.75"/>
  <cols>
    <col min="1" max="1" width="16.25" customWidth="1"/>
    <col min="2" max="7" width="10.625" customWidth="1"/>
  </cols>
  <sheetData>
    <row r="1" spans="1:7" ht="21" thickBot="1">
      <c r="A1" s="349" t="s">
        <v>266</v>
      </c>
      <c r="B1" s="349"/>
      <c r="C1" s="349"/>
      <c r="D1" s="349"/>
      <c r="E1" s="349"/>
      <c r="F1" s="349"/>
      <c r="G1" s="349"/>
    </row>
    <row r="2" spans="1:7" s="30" customFormat="1">
      <c r="A2" s="353" t="s">
        <v>54</v>
      </c>
      <c r="B2" s="351" t="s">
        <v>55</v>
      </c>
      <c r="C2" s="350" t="s">
        <v>56</v>
      </c>
      <c r="D2" s="350"/>
      <c r="E2" s="350" t="s">
        <v>57</v>
      </c>
      <c r="F2" s="350"/>
      <c r="G2" s="347" t="s">
        <v>58</v>
      </c>
    </row>
    <row r="3" spans="1:7" s="30" customFormat="1" ht="16.5" thickBot="1">
      <c r="A3" s="354"/>
      <c r="B3" s="352"/>
      <c r="C3" s="134" t="s">
        <v>0</v>
      </c>
      <c r="D3" s="134" t="s">
        <v>1</v>
      </c>
      <c r="E3" s="134" t="s">
        <v>0</v>
      </c>
      <c r="F3" s="134" t="s">
        <v>1</v>
      </c>
      <c r="G3" s="348"/>
    </row>
    <row r="4" spans="1:7">
      <c r="A4" s="16" t="s">
        <v>2</v>
      </c>
      <c r="B4" s="133">
        <v>1</v>
      </c>
      <c r="C4" s="93"/>
      <c r="D4" s="93"/>
      <c r="E4" s="93"/>
      <c r="F4" s="93"/>
      <c r="G4" s="105">
        <f>SUM(C4:F4)</f>
        <v>0</v>
      </c>
    </row>
    <row r="5" spans="1:7">
      <c r="A5" s="16"/>
      <c r="B5" s="28">
        <v>2</v>
      </c>
      <c r="C5" s="3"/>
      <c r="D5" s="3"/>
      <c r="E5" s="3"/>
      <c r="F5" s="3"/>
      <c r="G5" s="64">
        <f t="shared" ref="G5:G37" si="0">SUM(C5:F5)</f>
        <v>0</v>
      </c>
    </row>
    <row r="6" spans="1:7">
      <c r="A6" s="16"/>
      <c r="B6" s="28" t="s">
        <v>5</v>
      </c>
      <c r="C6" s="3"/>
      <c r="D6" s="3"/>
      <c r="E6" s="3"/>
      <c r="F6" s="3"/>
      <c r="G6" s="64">
        <f t="shared" si="0"/>
        <v>0</v>
      </c>
    </row>
    <row r="7" spans="1:7">
      <c r="A7" s="16"/>
      <c r="B7" s="28">
        <v>3</v>
      </c>
      <c r="C7" s="3"/>
      <c r="D7" s="3"/>
      <c r="E7" s="3"/>
      <c r="F7" s="3"/>
      <c r="G7" s="64">
        <f t="shared" si="0"/>
        <v>0</v>
      </c>
    </row>
    <row r="8" spans="1:7">
      <c r="A8" s="342" t="s">
        <v>159</v>
      </c>
      <c r="B8" s="343"/>
      <c r="C8" s="90">
        <f>+SUBTOTAL(9,C4:C7)</f>
        <v>0</v>
      </c>
      <c r="D8" s="90">
        <f>+SUBTOTAL(9,D4:D7)</f>
        <v>0</v>
      </c>
      <c r="E8" s="90">
        <f>+SUBTOTAL(9,E4:E7)</f>
        <v>0</v>
      </c>
      <c r="F8" s="90">
        <f>+SUBTOTAL(9,F4:F7)</f>
        <v>0</v>
      </c>
      <c r="G8" s="64">
        <f t="shared" si="0"/>
        <v>0</v>
      </c>
    </row>
    <row r="9" spans="1:7">
      <c r="A9" s="73" t="s">
        <v>3</v>
      </c>
      <c r="B9" s="28">
        <v>1</v>
      </c>
      <c r="C9" s="3"/>
      <c r="D9" s="3"/>
      <c r="E9" s="3"/>
      <c r="F9" s="3"/>
      <c r="G9" s="64">
        <f t="shared" si="0"/>
        <v>0</v>
      </c>
    </row>
    <row r="10" spans="1:7">
      <c r="A10" s="16"/>
      <c r="B10" s="28">
        <v>2</v>
      </c>
      <c r="C10" s="3"/>
      <c r="D10" s="3"/>
      <c r="E10" s="3"/>
      <c r="F10" s="3"/>
      <c r="G10" s="64">
        <f t="shared" si="0"/>
        <v>0</v>
      </c>
    </row>
    <row r="11" spans="1:7">
      <c r="A11" s="16"/>
      <c r="B11" s="28" t="s">
        <v>5</v>
      </c>
      <c r="C11" s="3"/>
      <c r="D11" s="3"/>
      <c r="E11" s="3"/>
      <c r="F11" s="3"/>
      <c r="G11" s="64">
        <f t="shared" si="0"/>
        <v>0</v>
      </c>
    </row>
    <row r="12" spans="1:7">
      <c r="A12" s="16"/>
      <c r="B12" s="28">
        <v>3</v>
      </c>
      <c r="C12" s="3"/>
      <c r="D12" s="3"/>
      <c r="E12" s="3"/>
      <c r="F12" s="3"/>
      <c r="G12" s="64">
        <f t="shared" si="0"/>
        <v>0</v>
      </c>
    </row>
    <row r="13" spans="1:7">
      <c r="A13" s="342" t="s">
        <v>160</v>
      </c>
      <c r="B13" s="343"/>
      <c r="C13" s="90">
        <f>+SUBTOTAL(9,C9:C12)</f>
        <v>0</v>
      </c>
      <c r="D13" s="90">
        <f>+SUBTOTAL(9,D9:D12)</f>
        <v>0</v>
      </c>
      <c r="E13" s="90">
        <f>+SUBTOTAL(9,E9:E12)</f>
        <v>0</v>
      </c>
      <c r="F13" s="90">
        <f>+SUBTOTAL(9,F9:F12)</f>
        <v>0</v>
      </c>
      <c r="G13" s="64">
        <f t="shared" si="0"/>
        <v>0</v>
      </c>
    </row>
    <row r="14" spans="1:7">
      <c r="A14" s="73" t="s">
        <v>169</v>
      </c>
      <c r="B14" s="28">
        <v>1</v>
      </c>
      <c r="C14" s="3"/>
      <c r="D14" s="3"/>
      <c r="E14" s="3"/>
      <c r="F14" s="3"/>
      <c r="G14" s="64">
        <f t="shared" si="0"/>
        <v>0</v>
      </c>
    </row>
    <row r="15" spans="1:7">
      <c r="A15" s="16"/>
      <c r="B15" s="28">
        <v>2</v>
      </c>
      <c r="C15" s="3"/>
      <c r="D15" s="3"/>
      <c r="E15" s="3"/>
      <c r="F15" s="3"/>
      <c r="G15" s="64">
        <f t="shared" si="0"/>
        <v>0</v>
      </c>
    </row>
    <row r="16" spans="1:7">
      <c r="A16" s="16"/>
      <c r="B16" s="28" t="s">
        <v>5</v>
      </c>
      <c r="C16" s="3"/>
      <c r="D16" s="3"/>
      <c r="E16" s="3"/>
      <c r="F16" s="3"/>
      <c r="G16" s="64">
        <f t="shared" si="0"/>
        <v>0</v>
      </c>
    </row>
    <row r="17" spans="1:7">
      <c r="A17" s="16"/>
      <c r="B17" s="28">
        <v>3</v>
      </c>
      <c r="C17" s="3"/>
      <c r="D17" s="3"/>
      <c r="E17" s="3"/>
      <c r="F17" s="3"/>
      <c r="G17" s="64">
        <f t="shared" si="0"/>
        <v>0</v>
      </c>
    </row>
    <row r="18" spans="1:7">
      <c r="A18" s="342" t="s">
        <v>173</v>
      </c>
      <c r="B18" s="343"/>
      <c r="C18" s="90">
        <f>+SUBTOTAL(9,C14:C17)</f>
        <v>0</v>
      </c>
      <c r="D18" s="90">
        <f>+SUBTOTAL(9,D14:D17)</f>
        <v>0</v>
      </c>
      <c r="E18" s="90">
        <f>+SUBTOTAL(9,E14:E17)</f>
        <v>0</v>
      </c>
      <c r="F18" s="90">
        <f>+SUBTOTAL(9,F14:F17)</f>
        <v>0</v>
      </c>
      <c r="G18" s="64">
        <f>SUM(C18:F18)</f>
        <v>0</v>
      </c>
    </row>
    <row r="19" spans="1:7">
      <c r="A19" s="73" t="s">
        <v>170</v>
      </c>
      <c r="B19" s="28">
        <v>1</v>
      </c>
      <c r="C19" s="3"/>
      <c r="D19" s="3"/>
      <c r="E19" s="3"/>
      <c r="F19" s="3"/>
      <c r="G19" s="64">
        <f t="shared" si="0"/>
        <v>0</v>
      </c>
    </row>
    <row r="20" spans="1:7">
      <c r="A20" s="16"/>
      <c r="B20" s="28">
        <v>2</v>
      </c>
      <c r="C20" s="3"/>
      <c r="D20" s="3"/>
      <c r="E20" s="3"/>
      <c r="F20" s="3"/>
      <c r="G20" s="64">
        <f t="shared" si="0"/>
        <v>0</v>
      </c>
    </row>
    <row r="21" spans="1:7">
      <c r="A21" s="16"/>
      <c r="B21" s="28" t="s">
        <v>5</v>
      </c>
      <c r="C21" s="3"/>
      <c r="D21" s="3"/>
      <c r="E21" s="3"/>
      <c r="F21" s="3"/>
      <c r="G21" s="64">
        <f t="shared" si="0"/>
        <v>0</v>
      </c>
    </row>
    <row r="22" spans="1:7">
      <c r="A22" s="16"/>
      <c r="B22" s="28">
        <v>3</v>
      </c>
      <c r="C22" s="3"/>
      <c r="D22" s="3"/>
      <c r="E22" s="3"/>
      <c r="F22" s="3"/>
      <c r="G22" s="64">
        <f t="shared" si="0"/>
        <v>0</v>
      </c>
    </row>
    <row r="23" spans="1:7">
      <c r="A23" s="342" t="s">
        <v>174</v>
      </c>
      <c r="B23" s="343"/>
      <c r="C23" s="90">
        <f>+SUBTOTAL(9,C19:C22)</f>
        <v>0</v>
      </c>
      <c r="D23" s="90">
        <f>+SUBTOTAL(9,D19:D22)</f>
        <v>0</v>
      </c>
      <c r="E23" s="90">
        <f>+SUBTOTAL(9,E19:E22)</f>
        <v>0</v>
      </c>
      <c r="F23" s="90">
        <f>+SUBTOTAL(9,F19:F22)</f>
        <v>0</v>
      </c>
      <c r="G23" s="64">
        <f t="shared" si="0"/>
        <v>0</v>
      </c>
    </row>
    <row r="24" spans="1:7">
      <c r="A24" s="73" t="s">
        <v>171</v>
      </c>
      <c r="B24" s="28">
        <v>1</v>
      </c>
      <c r="C24" s="3"/>
      <c r="D24" s="3"/>
      <c r="E24" s="3"/>
      <c r="F24" s="3"/>
      <c r="G24" s="64">
        <f t="shared" si="0"/>
        <v>0</v>
      </c>
    </row>
    <row r="25" spans="1:7">
      <c r="A25" s="16"/>
      <c r="B25" s="28">
        <v>2</v>
      </c>
      <c r="C25" s="3"/>
      <c r="D25" s="3"/>
      <c r="E25" s="3"/>
      <c r="F25" s="3"/>
      <c r="G25" s="64">
        <f t="shared" si="0"/>
        <v>0</v>
      </c>
    </row>
    <row r="26" spans="1:7">
      <c r="A26" s="16"/>
      <c r="B26" s="28" t="s">
        <v>5</v>
      </c>
      <c r="C26" s="3"/>
      <c r="D26" s="3"/>
      <c r="E26" s="3"/>
      <c r="F26" s="3"/>
      <c r="G26" s="64">
        <f t="shared" si="0"/>
        <v>0</v>
      </c>
    </row>
    <row r="27" spans="1:7">
      <c r="A27" s="16"/>
      <c r="B27" s="28">
        <v>3</v>
      </c>
      <c r="C27" s="3"/>
      <c r="D27" s="3"/>
      <c r="E27" s="3"/>
      <c r="F27" s="3"/>
      <c r="G27" s="64">
        <f t="shared" si="0"/>
        <v>0</v>
      </c>
    </row>
    <row r="28" spans="1:7">
      <c r="A28" s="342" t="s">
        <v>175</v>
      </c>
      <c r="B28" s="343"/>
      <c r="C28" s="90">
        <f>+SUBTOTAL(9,C24:C27)</f>
        <v>0</v>
      </c>
      <c r="D28" s="90">
        <f>+SUBTOTAL(9,D24:D27)</f>
        <v>0</v>
      </c>
      <c r="E28" s="90">
        <f>+SUBTOTAL(9,E24:E27)</f>
        <v>0</v>
      </c>
      <c r="F28" s="90">
        <f>+SUBTOTAL(9,F24:F27)</f>
        <v>0</v>
      </c>
      <c r="G28" s="64">
        <f>SUM(C28:F28)</f>
        <v>0</v>
      </c>
    </row>
    <row r="29" spans="1:7">
      <c r="A29" s="73" t="s">
        <v>172</v>
      </c>
      <c r="B29" s="28">
        <v>1</v>
      </c>
      <c r="C29" s="3"/>
      <c r="D29" s="3"/>
      <c r="E29" s="3"/>
      <c r="F29" s="3"/>
      <c r="G29" s="64">
        <f t="shared" si="0"/>
        <v>0</v>
      </c>
    </row>
    <row r="30" spans="1:7">
      <c r="A30" s="16"/>
      <c r="B30" s="28">
        <v>2</v>
      </c>
      <c r="C30" s="3"/>
      <c r="D30" s="3"/>
      <c r="E30" s="3"/>
      <c r="F30" s="3"/>
      <c r="G30" s="64">
        <f t="shared" si="0"/>
        <v>0</v>
      </c>
    </row>
    <row r="31" spans="1:7">
      <c r="A31" s="16"/>
      <c r="B31" s="28" t="s">
        <v>5</v>
      </c>
      <c r="C31" s="3"/>
      <c r="D31" s="3"/>
      <c r="E31" s="3"/>
      <c r="F31" s="3"/>
      <c r="G31" s="64">
        <f t="shared" si="0"/>
        <v>0</v>
      </c>
    </row>
    <row r="32" spans="1:7">
      <c r="A32" s="16"/>
      <c r="B32" s="28">
        <v>3</v>
      </c>
      <c r="C32" s="3"/>
      <c r="D32" s="3"/>
      <c r="E32" s="3"/>
      <c r="F32" s="3"/>
      <c r="G32" s="64">
        <f t="shared" si="0"/>
        <v>0</v>
      </c>
    </row>
    <row r="33" spans="1:7">
      <c r="A33" s="342" t="s">
        <v>176</v>
      </c>
      <c r="B33" s="343"/>
      <c r="C33" s="90">
        <f>+SUBTOTAL(9,C29:C32)</f>
        <v>0</v>
      </c>
      <c r="D33" s="90">
        <f>+SUBTOTAL(9,D29:D32)</f>
        <v>0</v>
      </c>
      <c r="E33" s="90">
        <f>+SUBTOTAL(9,E29:E32)</f>
        <v>0</v>
      </c>
      <c r="F33" s="90">
        <f>+SUBTOTAL(9,F29:F32)</f>
        <v>0</v>
      </c>
      <c r="G33" s="64">
        <f t="shared" si="0"/>
        <v>0</v>
      </c>
    </row>
    <row r="34" spans="1:7">
      <c r="A34" s="344" t="s">
        <v>158</v>
      </c>
      <c r="B34" s="150">
        <v>1</v>
      </c>
      <c r="C34" s="64">
        <f t="shared" ref="C34:F37" si="1">+C4+C9+C14+C19+C24+C29</f>
        <v>0</v>
      </c>
      <c r="D34" s="64">
        <f t="shared" si="1"/>
        <v>0</v>
      </c>
      <c r="E34" s="64">
        <f t="shared" si="1"/>
        <v>0</v>
      </c>
      <c r="F34" s="64">
        <f t="shared" si="1"/>
        <v>0</v>
      </c>
      <c r="G34" s="64">
        <f t="shared" si="0"/>
        <v>0</v>
      </c>
    </row>
    <row r="35" spans="1:7">
      <c r="A35" s="345"/>
      <c r="B35" s="150">
        <v>2</v>
      </c>
      <c r="C35" s="64">
        <f t="shared" si="1"/>
        <v>0</v>
      </c>
      <c r="D35" s="64">
        <f t="shared" si="1"/>
        <v>0</v>
      </c>
      <c r="E35" s="64">
        <f t="shared" si="1"/>
        <v>0</v>
      </c>
      <c r="F35" s="64">
        <f t="shared" si="1"/>
        <v>0</v>
      </c>
      <c r="G35" s="64">
        <f t="shared" si="0"/>
        <v>0</v>
      </c>
    </row>
    <row r="36" spans="1:7">
      <c r="A36" s="345"/>
      <c r="B36" s="150" t="s">
        <v>5</v>
      </c>
      <c r="C36" s="64">
        <f t="shared" si="1"/>
        <v>0</v>
      </c>
      <c r="D36" s="64">
        <f t="shared" si="1"/>
        <v>0</v>
      </c>
      <c r="E36" s="64">
        <f t="shared" si="1"/>
        <v>0</v>
      </c>
      <c r="F36" s="64">
        <f t="shared" si="1"/>
        <v>0</v>
      </c>
      <c r="G36" s="64">
        <f t="shared" si="0"/>
        <v>0</v>
      </c>
    </row>
    <row r="37" spans="1:7">
      <c r="A37" s="346"/>
      <c r="B37" s="150">
        <v>3</v>
      </c>
      <c r="C37" s="64">
        <f t="shared" si="1"/>
        <v>0</v>
      </c>
      <c r="D37" s="64">
        <f t="shared" si="1"/>
        <v>0</v>
      </c>
      <c r="E37" s="64">
        <f t="shared" si="1"/>
        <v>0</v>
      </c>
      <c r="F37" s="64">
        <f t="shared" si="1"/>
        <v>0</v>
      </c>
      <c r="G37" s="64">
        <f t="shared" si="0"/>
        <v>0</v>
      </c>
    </row>
    <row r="38" spans="1:7">
      <c r="A38" s="342" t="s">
        <v>161</v>
      </c>
      <c r="B38" s="343"/>
      <c r="C38" s="64">
        <f>SUM(C34:C37)</f>
        <v>0</v>
      </c>
      <c r="D38" s="64">
        <f>SUM(D34:D37)</f>
        <v>0</v>
      </c>
      <c r="E38" s="64">
        <f>SUM(E34:E37)</f>
        <v>0</v>
      </c>
      <c r="F38" s="64">
        <f>SUM(F34:F37)</f>
        <v>0</v>
      </c>
      <c r="G38" s="64">
        <f>SUM(C38:F38)</f>
        <v>0</v>
      </c>
    </row>
    <row r="39" spans="1:7" s="76" customFormat="1">
      <c r="A39" s="91"/>
      <c r="C39" s="74"/>
    </row>
    <row r="40" spans="1:7">
      <c r="A40" t="s">
        <v>59</v>
      </c>
    </row>
  </sheetData>
  <mergeCells count="14">
    <mergeCell ref="A38:B38"/>
    <mergeCell ref="A34:A37"/>
    <mergeCell ref="G2:G3"/>
    <mergeCell ref="A1:G1"/>
    <mergeCell ref="C2:D2"/>
    <mergeCell ref="E2:F2"/>
    <mergeCell ref="B2:B3"/>
    <mergeCell ref="A2:A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A1:G24"/>
  <sheetViews>
    <sheetView view="pageBreakPreview" topLeftCell="A10" zoomScale="140" zoomScaleNormal="100" zoomScaleSheetLayoutView="140" workbookViewId="0">
      <selection activeCell="C17" sqref="C17"/>
    </sheetView>
  </sheetViews>
  <sheetFormatPr defaultRowHeight="15.75"/>
  <cols>
    <col min="1" max="6" width="10.625" customWidth="1"/>
    <col min="7" max="7" width="11.5" customWidth="1"/>
  </cols>
  <sheetData>
    <row r="1" spans="1:7" ht="20.25">
      <c r="A1" s="355" t="s">
        <v>6</v>
      </c>
      <c r="B1" s="356"/>
      <c r="C1" s="356"/>
      <c r="D1" s="356"/>
      <c r="E1" s="356"/>
      <c r="F1" s="356"/>
      <c r="G1" s="356"/>
    </row>
    <row r="2" spans="1:7" ht="16.5" thickBot="1">
      <c r="A2" s="357" t="s">
        <v>56</v>
      </c>
      <c r="B2" s="357"/>
      <c r="C2" s="357"/>
      <c r="D2" s="357"/>
      <c r="E2" s="357"/>
      <c r="F2" s="357"/>
      <c r="G2" s="357"/>
    </row>
    <row r="3" spans="1:7" ht="16.5" thickBot="1">
      <c r="A3" s="135" t="s">
        <v>50</v>
      </c>
      <c r="B3" s="108">
        <v>2009</v>
      </c>
      <c r="C3" s="108">
        <v>2010</v>
      </c>
      <c r="D3" s="108">
        <v>2011</v>
      </c>
      <c r="E3" s="108">
        <v>2012</v>
      </c>
      <c r="F3" s="108">
        <v>2013</v>
      </c>
      <c r="G3" s="136">
        <v>2014</v>
      </c>
    </row>
    <row r="4" spans="1:7">
      <c r="A4" s="15">
        <v>1</v>
      </c>
      <c r="B4" s="93"/>
      <c r="C4" s="93"/>
      <c r="D4" s="93"/>
      <c r="E4" s="93"/>
      <c r="F4" s="93"/>
      <c r="G4" s="93"/>
    </row>
    <row r="5" spans="1:7">
      <c r="A5" s="2">
        <v>2</v>
      </c>
      <c r="B5" s="3"/>
      <c r="C5" s="3"/>
      <c r="D5" s="3"/>
      <c r="E5" s="3"/>
      <c r="F5" s="3"/>
      <c r="G5" s="3"/>
    </row>
    <row r="6" spans="1:7">
      <c r="A6" s="2" t="s">
        <v>5</v>
      </c>
      <c r="B6" s="3"/>
      <c r="C6" s="3"/>
      <c r="D6" s="3"/>
      <c r="E6" s="3"/>
      <c r="F6" s="3"/>
      <c r="G6" s="3"/>
    </row>
    <row r="7" spans="1:7">
      <c r="A7" s="2">
        <v>3</v>
      </c>
      <c r="B7" s="3"/>
      <c r="C7" s="3"/>
      <c r="D7" s="3"/>
      <c r="E7" s="3"/>
      <c r="F7" s="3"/>
      <c r="G7" s="3"/>
    </row>
    <row r="8" spans="1:7">
      <c r="A8" s="149" t="s">
        <v>58</v>
      </c>
      <c r="B8" s="64">
        <f t="shared" ref="B8:G8" si="0">SUM(B4:B7)</f>
        <v>0</v>
      </c>
      <c r="C8" s="64">
        <f t="shared" si="0"/>
        <v>0</v>
      </c>
      <c r="D8" s="64">
        <f t="shared" si="0"/>
        <v>0</v>
      </c>
      <c r="E8" s="64">
        <f t="shared" si="0"/>
        <v>0</v>
      </c>
      <c r="F8" s="64">
        <f t="shared" si="0"/>
        <v>0</v>
      </c>
      <c r="G8" s="64">
        <f t="shared" si="0"/>
        <v>0</v>
      </c>
    </row>
    <row r="9" spans="1:7" ht="16.5" thickBot="1">
      <c r="A9" s="357" t="s">
        <v>57</v>
      </c>
      <c r="B9" s="357"/>
      <c r="C9" s="357"/>
      <c r="D9" s="357"/>
      <c r="E9" s="357"/>
      <c r="F9" s="357"/>
      <c r="G9" s="357"/>
    </row>
    <row r="10" spans="1:7" ht="16.5" thickBot="1">
      <c r="A10" s="135" t="s">
        <v>50</v>
      </c>
      <c r="B10" s="108">
        <v>2009</v>
      </c>
      <c r="C10" s="108">
        <v>2010</v>
      </c>
      <c r="D10" s="108">
        <v>2011</v>
      </c>
      <c r="E10" s="108">
        <v>2012</v>
      </c>
      <c r="F10" s="108">
        <v>2013</v>
      </c>
      <c r="G10" s="136">
        <v>2014</v>
      </c>
    </row>
    <row r="11" spans="1:7">
      <c r="A11" s="15">
        <v>1</v>
      </c>
      <c r="B11" s="93"/>
      <c r="C11" s="93"/>
      <c r="D11" s="93"/>
      <c r="E11" s="93"/>
      <c r="F11" s="93"/>
      <c r="G11" s="93"/>
    </row>
    <row r="12" spans="1:7">
      <c r="A12" s="2">
        <v>2</v>
      </c>
      <c r="B12" s="3"/>
      <c r="C12" s="3"/>
      <c r="D12" s="3"/>
      <c r="E12" s="3"/>
      <c r="F12" s="3"/>
      <c r="G12" s="3"/>
    </row>
    <row r="13" spans="1:7">
      <c r="A13" s="59" t="s">
        <v>5</v>
      </c>
      <c r="B13" s="3"/>
      <c r="C13" s="3"/>
      <c r="D13" s="3"/>
      <c r="E13" s="3"/>
      <c r="F13" s="3"/>
      <c r="G13" s="3"/>
    </row>
    <row r="14" spans="1:7">
      <c r="A14" s="59">
        <v>3</v>
      </c>
      <c r="B14" s="3"/>
      <c r="C14" s="3"/>
      <c r="D14" s="3"/>
      <c r="E14" s="3"/>
      <c r="F14" s="3"/>
      <c r="G14" s="3"/>
    </row>
    <row r="15" spans="1:7">
      <c r="A15" s="149" t="s">
        <v>58</v>
      </c>
      <c r="B15" s="64">
        <f t="shared" ref="B15:G15" si="1">SUM(B11:B14)</f>
        <v>0</v>
      </c>
      <c r="C15" s="64">
        <f t="shared" si="1"/>
        <v>0</v>
      </c>
      <c r="D15" s="64">
        <f t="shared" si="1"/>
        <v>0</v>
      </c>
      <c r="E15" s="64">
        <f t="shared" si="1"/>
        <v>0</v>
      </c>
      <c r="F15" s="64">
        <f t="shared" si="1"/>
        <v>0</v>
      </c>
      <c r="G15" s="64">
        <f t="shared" si="1"/>
        <v>0</v>
      </c>
    </row>
    <row r="16" spans="1:7" ht="16.5" thickBot="1">
      <c r="A16" s="358" t="s">
        <v>177</v>
      </c>
      <c r="B16" s="358"/>
      <c r="C16" s="358"/>
      <c r="D16" s="358"/>
      <c r="E16" s="358"/>
      <c r="F16" s="358"/>
      <c r="G16" s="358"/>
    </row>
    <row r="17" spans="1:7" ht="16.5" thickBot="1">
      <c r="A17" s="135" t="s">
        <v>60</v>
      </c>
      <c r="B17" s="108">
        <v>2009</v>
      </c>
      <c r="C17" s="108">
        <v>2010</v>
      </c>
      <c r="D17" s="108">
        <v>2011</v>
      </c>
      <c r="E17" s="108">
        <v>2012</v>
      </c>
      <c r="F17" s="108">
        <v>2013</v>
      </c>
      <c r="G17" s="136">
        <v>2014</v>
      </c>
    </row>
    <row r="18" spans="1:7">
      <c r="A18" s="173">
        <v>1</v>
      </c>
      <c r="B18" s="105">
        <f t="shared" ref="B18:G18" si="2">+B11+B4</f>
        <v>0</v>
      </c>
      <c r="C18" s="105">
        <f t="shared" si="2"/>
        <v>0</v>
      </c>
      <c r="D18" s="105">
        <f t="shared" si="2"/>
        <v>0</v>
      </c>
      <c r="E18" s="105">
        <f t="shared" si="2"/>
        <v>0</v>
      </c>
      <c r="F18" s="105">
        <f t="shared" si="2"/>
        <v>0</v>
      </c>
      <c r="G18" s="105">
        <f t="shared" si="2"/>
        <v>0</v>
      </c>
    </row>
    <row r="19" spans="1:7">
      <c r="A19" s="173">
        <v>2</v>
      </c>
      <c r="B19" s="105">
        <f t="shared" ref="B19:G19" si="3">+B12+B5</f>
        <v>0</v>
      </c>
      <c r="C19" s="105">
        <f t="shared" si="3"/>
        <v>0</v>
      </c>
      <c r="D19" s="105">
        <f t="shared" si="3"/>
        <v>0</v>
      </c>
      <c r="E19" s="105">
        <f t="shared" si="3"/>
        <v>0</v>
      </c>
      <c r="F19" s="105">
        <f t="shared" si="3"/>
        <v>0</v>
      </c>
      <c r="G19" s="105">
        <f t="shared" si="3"/>
        <v>0</v>
      </c>
    </row>
    <row r="20" spans="1:7">
      <c r="A20" s="149" t="s">
        <v>5</v>
      </c>
      <c r="B20" s="105">
        <f t="shared" ref="B20:G20" si="4">+B13+B6</f>
        <v>0</v>
      </c>
      <c r="C20" s="105">
        <f t="shared" si="4"/>
        <v>0</v>
      </c>
      <c r="D20" s="105">
        <f t="shared" si="4"/>
        <v>0</v>
      </c>
      <c r="E20" s="105">
        <f t="shared" si="4"/>
        <v>0</v>
      </c>
      <c r="F20" s="105">
        <f t="shared" si="4"/>
        <v>0</v>
      </c>
      <c r="G20" s="105">
        <f t="shared" si="4"/>
        <v>0</v>
      </c>
    </row>
    <row r="21" spans="1:7">
      <c r="A21" s="149">
        <v>3</v>
      </c>
      <c r="B21" s="105">
        <f t="shared" ref="B21:G21" si="5">+B14+B7</f>
        <v>0</v>
      </c>
      <c r="C21" s="105">
        <f t="shared" si="5"/>
        <v>0</v>
      </c>
      <c r="D21" s="105">
        <f t="shared" si="5"/>
        <v>0</v>
      </c>
      <c r="E21" s="105">
        <f t="shared" si="5"/>
        <v>0</v>
      </c>
      <c r="F21" s="105">
        <f t="shared" si="5"/>
        <v>0</v>
      </c>
      <c r="G21" s="105">
        <f t="shared" si="5"/>
        <v>0</v>
      </c>
    </row>
    <row r="22" spans="1:7">
      <c r="A22" s="149" t="s">
        <v>58</v>
      </c>
      <c r="B22" s="64">
        <f t="shared" ref="B22:G22" si="6">SUM(B18:B21)</f>
        <v>0</v>
      </c>
      <c r="C22" s="64">
        <f t="shared" si="6"/>
        <v>0</v>
      </c>
      <c r="D22" s="64">
        <f t="shared" si="6"/>
        <v>0</v>
      </c>
      <c r="E22" s="64">
        <f t="shared" si="6"/>
        <v>0</v>
      </c>
      <c r="F22" s="64">
        <f t="shared" si="6"/>
        <v>0</v>
      </c>
      <c r="G22" s="64">
        <f t="shared" si="6"/>
        <v>0</v>
      </c>
    </row>
    <row r="23" spans="1:7" s="76" customFormat="1">
      <c r="A23" s="74"/>
      <c r="B23" s="74"/>
      <c r="C23" s="74"/>
      <c r="D23" s="74"/>
      <c r="E23" s="74"/>
      <c r="F23" s="74"/>
      <c r="G23" s="74"/>
    </row>
    <row r="24" spans="1:7">
      <c r="A24" t="s">
        <v>59</v>
      </c>
    </row>
  </sheetData>
  <mergeCells count="4">
    <mergeCell ref="A1:G1"/>
    <mergeCell ref="A2:G2"/>
    <mergeCell ref="A9:G9"/>
    <mergeCell ref="A16:G16"/>
  </mergeCells>
  <phoneticPr fontId="2" type="noConversion"/>
  <pageMargins left="0.75" right="0.75" top="1" bottom="1" header="0.4921259845" footer="0.4921259845"/>
  <pageSetup paperSize="9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dimension ref="A1:G40"/>
  <sheetViews>
    <sheetView tabSelected="1" view="pageBreakPreview" zoomScale="130" zoomScaleNormal="100" zoomScaleSheetLayoutView="130" workbookViewId="0">
      <selection activeCell="C2" sqref="C2:D2"/>
    </sheetView>
  </sheetViews>
  <sheetFormatPr defaultRowHeight="15.75"/>
  <cols>
    <col min="1" max="1" width="17.75" customWidth="1"/>
    <col min="2" max="3" width="10.625" customWidth="1"/>
    <col min="4" max="4" width="9.75" customWidth="1"/>
    <col min="5" max="5" width="10.625" customWidth="1"/>
    <col min="6" max="6" width="10" customWidth="1"/>
    <col min="7" max="7" width="10.625" customWidth="1"/>
  </cols>
  <sheetData>
    <row r="1" spans="1:7" ht="48" customHeight="1" thickBot="1">
      <c r="A1" s="361" t="s">
        <v>267</v>
      </c>
      <c r="B1" s="361"/>
      <c r="C1" s="361"/>
      <c r="D1" s="361"/>
      <c r="E1" s="361"/>
      <c r="F1" s="361"/>
      <c r="G1" s="361"/>
    </row>
    <row r="2" spans="1:7" ht="31.5" customHeight="1">
      <c r="A2" s="353" t="s">
        <v>54</v>
      </c>
      <c r="B2" s="351" t="s">
        <v>61</v>
      </c>
      <c r="C2" s="359" t="s">
        <v>56</v>
      </c>
      <c r="D2" s="360"/>
      <c r="E2" s="359" t="s">
        <v>57</v>
      </c>
      <c r="F2" s="360"/>
      <c r="G2" s="364" t="s">
        <v>58</v>
      </c>
    </row>
    <row r="3" spans="1:7" ht="15.75" customHeight="1">
      <c r="A3" s="362"/>
      <c r="B3" s="363"/>
      <c r="C3" s="8" t="s">
        <v>0</v>
      </c>
      <c r="D3" s="8" t="s">
        <v>1</v>
      </c>
      <c r="E3" s="8" t="s">
        <v>0</v>
      </c>
      <c r="F3" s="8" t="s">
        <v>1</v>
      </c>
      <c r="G3" s="365"/>
    </row>
    <row r="4" spans="1:7">
      <c r="A4" s="179" t="s">
        <v>2</v>
      </c>
      <c r="B4" s="66">
        <v>1</v>
      </c>
      <c r="C4" s="3"/>
      <c r="D4" s="3"/>
      <c r="E4" s="3"/>
      <c r="F4" s="3"/>
      <c r="G4" s="90">
        <f>SUM(C4:F4)</f>
        <v>0</v>
      </c>
    </row>
    <row r="5" spans="1:7">
      <c r="A5" s="180"/>
      <c r="B5" s="66">
        <v>2</v>
      </c>
      <c r="C5" s="3"/>
      <c r="D5" s="3"/>
      <c r="E5" s="3"/>
      <c r="F5" s="3"/>
      <c r="G5" s="90">
        <f t="shared" ref="G5:G38" si="0">SUM(C5:F5)</f>
        <v>0</v>
      </c>
    </row>
    <row r="6" spans="1:7">
      <c r="A6" s="180"/>
      <c r="B6" s="66" t="s">
        <v>5</v>
      </c>
      <c r="C6" s="3"/>
      <c r="D6" s="3"/>
      <c r="E6" s="3"/>
      <c r="F6" s="3"/>
      <c r="G6" s="90">
        <f t="shared" si="0"/>
        <v>0</v>
      </c>
    </row>
    <row r="7" spans="1:7">
      <c r="A7" s="180"/>
      <c r="B7" s="66">
        <v>3</v>
      </c>
      <c r="C7" s="3"/>
      <c r="D7" s="3"/>
      <c r="E7" s="3"/>
      <c r="F7" s="3"/>
      <c r="G7" s="90">
        <f t="shared" si="0"/>
        <v>0</v>
      </c>
    </row>
    <row r="8" spans="1:7">
      <c r="A8" s="342" t="s">
        <v>179</v>
      </c>
      <c r="B8" s="343"/>
      <c r="C8" s="64">
        <f>SUM(C4:C7)</f>
        <v>0</v>
      </c>
      <c r="D8" s="64">
        <f>SUM(D4:D7)</f>
        <v>0</v>
      </c>
      <c r="E8" s="64">
        <f>SUM(E4:E7)</f>
        <v>0</v>
      </c>
      <c r="F8" s="64">
        <f>SUM(F4:F7)</f>
        <v>0</v>
      </c>
      <c r="G8" s="90">
        <f t="shared" si="0"/>
        <v>0</v>
      </c>
    </row>
    <row r="9" spans="1:7">
      <c r="A9" s="181" t="s">
        <v>3</v>
      </c>
      <c r="B9" s="66">
        <v>1</v>
      </c>
      <c r="C9" s="3"/>
      <c r="D9" s="3"/>
      <c r="E9" s="3"/>
      <c r="F9" s="3"/>
      <c r="G9" s="90">
        <f t="shared" si="0"/>
        <v>0</v>
      </c>
    </row>
    <row r="10" spans="1:7">
      <c r="A10" s="180"/>
      <c r="B10" s="66">
        <v>2</v>
      </c>
      <c r="C10" s="3"/>
      <c r="D10" s="3"/>
      <c r="E10" s="3"/>
      <c r="F10" s="3"/>
      <c r="G10" s="90">
        <f t="shared" si="0"/>
        <v>0</v>
      </c>
    </row>
    <row r="11" spans="1:7">
      <c r="A11" s="180"/>
      <c r="B11" s="66" t="s">
        <v>5</v>
      </c>
      <c r="C11" s="3"/>
      <c r="D11" s="3"/>
      <c r="E11" s="3"/>
      <c r="F11" s="3"/>
      <c r="G11" s="90">
        <f t="shared" si="0"/>
        <v>0</v>
      </c>
    </row>
    <row r="12" spans="1:7">
      <c r="A12" s="180"/>
      <c r="B12" s="66">
        <v>3</v>
      </c>
      <c r="C12" s="3"/>
      <c r="D12" s="3"/>
      <c r="E12" s="3"/>
      <c r="F12" s="3"/>
      <c r="G12" s="90">
        <f t="shared" si="0"/>
        <v>0</v>
      </c>
    </row>
    <row r="13" spans="1:7">
      <c r="A13" s="342" t="s">
        <v>180</v>
      </c>
      <c r="B13" s="343"/>
      <c r="C13" s="64">
        <f>SUM(C9:C12)</f>
        <v>0</v>
      </c>
      <c r="D13" s="64">
        <f>SUM(D9:D12)</f>
        <v>0</v>
      </c>
      <c r="E13" s="64">
        <f>SUM(E9:E12)</f>
        <v>0</v>
      </c>
      <c r="F13" s="64">
        <f>SUM(F9:F12)</f>
        <v>0</v>
      </c>
      <c r="G13" s="90">
        <f t="shared" si="0"/>
        <v>0</v>
      </c>
    </row>
    <row r="14" spans="1:7">
      <c r="A14" s="181" t="s">
        <v>169</v>
      </c>
      <c r="B14" s="66">
        <v>1</v>
      </c>
      <c r="C14" s="3"/>
      <c r="D14" s="3"/>
      <c r="E14" s="3"/>
      <c r="F14" s="3"/>
      <c r="G14" s="90">
        <f t="shared" si="0"/>
        <v>0</v>
      </c>
    </row>
    <row r="15" spans="1:7">
      <c r="A15" s="180"/>
      <c r="B15" s="66">
        <v>2</v>
      </c>
      <c r="C15" s="3"/>
      <c r="D15" s="3"/>
      <c r="E15" s="3"/>
      <c r="F15" s="3"/>
      <c r="G15" s="90">
        <f t="shared" si="0"/>
        <v>0</v>
      </c>
    </row>
    <row r="16" spans="1:7">
      <c r="A16" s="180"/>
      <c r="B16" s="66" t="s">
        <v>5</v>
      </c>
      <c r="C16" s="3"/>
      <c r="D16" s="3"/>
      <c r="E16" s="3"/>
      <c r="F16" s="3"/>
      <c r="G16" s="90">
        <f t="shared" si="0"/>
        <v>0</v>
      </c>
    </row>
    <row r="17" spans="1:7">
      <c r="A17" s="180"/>
      <c r="B17" s="66">
        <v>3</v>
      </c>
      <c r="C17" s="3"/>
      <c r="D17" s="3"/>
      <c r="E17" s="3"/>
      <c r="F17" s="3"/>
      <c r="G17" s="90">
        <f t="shared" si="0"/>
        <v>0</v>
      </c>
    </row>
    <row r="18" spans="1:7">
      <c r="A18" s="342" t="s">
        <v>181</v>
      </c>
      <c r="B18" s="343"/>
      <c r="C18" s="64">
        <f>SUM(C14:C17)</f>
        <v>0</v>
      </c>
      <c r="D18" s="64">
        <f>SUM(D14:D17)</f>
        <v>0</v>
      </c>
      <c r="E18" s="64">
        <f>SUM(E14:E17)</f>
        <v>0</v>
      </c>
      <c r="F18" s="64">
        <f>SUM(F14:F17)</f>
        <v>0</v>
      </c>
      <c r="G18" s="90">
        <f t="shared" si="0"/>
        <v>0</v>
      </c>
    </row>
    <row r="19" spans="1:7">
      <c r="A19" s="181" t="s">
        <v>170</v>
      </c>
      <c r="B19" s="66">
        <v>1</v>
      </c>
      <c r="C19" s="3"/>
      <c r="D19" s="3"/>
      <c r="E19" s="3"/>
      <c r="F19" s="3"/>
      <c r="G19" s="90">
        <f t="shared" si="0"/>
        <v>0</v>
      </c>
    </row>
    <row r="20" spans="1:7">
      <c r="A20" s="180"/>
      <c r="B20" s="66">
        <v>2</v>
      </c>
      <c r="C20" s="3"/>
      <c r="D20" s="3"/>
      <c r="E20" s="3"/>
      <c r="F20" s="3"/>
      <c r="G20" s="90">
        <f t="shared" si="0"/>
        <v>0</v>
      </c>
    </row>
    <row r="21" spans="1:7">
      <c r="A21" s="180"/>
      <c r="B21" s="66" t="s">
        <v>5</v>
      </c>
      <c r="C21" s="3"/>
      <c r="D21" s="3"/>
      <c r="E21" s="3"/>
      <c r="F21" s="3"/>
      <c r="G21" s="90">
        <f t="shared" si="0"/>
        <v>0</v>
      </c>
    </row>
    <row r="22" spans="1:7">
      <c r="A22" s="180"/>
      <c r="B22" s="66">
        <v>3</v>
      </c>
      <c r="C22" s="3"/>
      <c r="D22" s="3"/>
      <c r="E22" s="3"/>
      <c r="F22" s="3"/>
      <c r="G22" s="90">
        <f t="shared" si="0"/>
        <v>0</v>
      </c>
    </row>
    <row r="23" spans="1:7">
      <c r="A23" s="342" t="s">
        <v>182</v>
      </c>
      <c r="B23" s="343"/>
      <c r="C23" s="64">
        <f>SUM(C19:C22)</f>
        <v>0</v>
      </c>
      <c r="D23" s="64">
        <f>SUM(D19:D22)</f>
        <v>0</v>
      </c>
      <c r="E23" s="64">
        <f>SUM(E19:E22)</f>
        <v>0</v>
      </c>
      <c r="F23" s="64">
        <f>SUM(F19:F22)</f>
        <v>0</v>
      </c>
      <c r="G23" s="90">
        <f t="shared" si="0"/>
        <v>0</v>
      </c>
    </row>
    <row r="24" spans="1:7">
      <c r="A24" s="181" t="s">
        <v>171</v>
      </c>
      <c r="B24" s="66">
        <v>1</v>
      </c>
      <c r="C24" s="3"/>
      <c r="D24" s="3"/>
      <c r="E24" s="3"/>
      <c r="F24" s="3"/>
      <c r="G24" s="90">
        <f t="shared" si="0"/>
        <v>0</v>
      </c>
    </row>
    <row r="25" spans="1:7">
      <c r="A25" s="180"/>
      <c r="B25" s="66">
        <v>2</v>
      </c>
      <c r="C25" s="3"/>
      <c r="D25" s="3"/>
      <c r="E25" s="3"/>
      <c r="F25" s="3"/>
      <c r="G25" s="90">
        <f t="shared" si="0"/>
        <v>0</v>
      </c>
    </row>
    <row r="26" spans="1:7">
      <c r="A26" s="180"/>
      <c r="B26" s="66" t="s">
        <v>5</v>
      </c>
      <c r="C26" s="3"/>
      <c r="D26" s="3"/>
      <c r="E26" s="3"/>
      <c r="F26" s="3"/>
      <c r="G26" s="90">
        <f t="shared" si="0"/>
        <v>0</v>
      </c>
    </row>
    <row r="27" spans="1:7">
      <c r="A27" s="180"/>
      <c r="B27" s="66">
        <v>3</v>
      </c>
      <c r="C27" s="3"/>
      <c r="D27" s="3"/>
      <c r="E27" s="3"/>
      <c r="F27" s="3"/>
      <c r="G27" s="90">
        <f t="shared" si="0"/>
        <v>0</v>
      </c>
    </row>
    <row r="28" spans="1:7">
      <c r="A28" s="342" t="s">
        <v>183</v>
      </c>
      <c r="B28" s="343"/>
      <c r="C28" s="64">
        <f>SUM(C24:C27)</f>
        <v>0</v>
      </c>
      <c r="D28" s="64">
        <f>SUM(D24:D27)</f>
        <v>0</v>
      </c>
      <c r="E28" s="64">
        <f>SUM(E24:E27)</f>
        <v>0</v>
      </c>
      <c r="F28" s="64">
        <f>SUM(F24:F27)</f>
        <v>0</v>
      </c>
      <c r="G28" s="90">
        <f t="shared" si="0"/>
        <v>0</v>
      </c>
    </row>
    <row r="29" spans="1:7">
      <c r="A29" s="181" t="s">
        <v>172</v>
      </c>
      <c r="B29" s="66">
        <v>1</v>
      </c>
      <c r="C29" s="3"/>
      <c r="D29" s="3"/>
      <c r="E29" s="3"/>
      <c r="F29" s="3"/>
      <c r="G29" s="90">
        <f t="shared" si="0"/>
        <v>0</v>
      </c>
    </row>
    <row r="30" spans="1:7">
      <c r="A30" s="182"/>
      <c r="B30" s="66">
        <v>2</v>
      </c>
      <c r="C30" s="3"/>
      <c r="D30" s="3"/>
      <c r="E30" s="3"/>
      <c r="F30" s="3"/>
      <c r="G30" s="90">
        <f t="shared" si="0"/>
        <v>0</v>
      </c>
    </row>
    <row r="31" spans="1:7">
      <c r="A31" s="182"/>
      <c r="B31" s="66" t="s">
        <v>5</v>
      </c>
      <c r="C31" s="3"/>
      <c r="D31" s="3"/>
      <c r="E31" s="3"/>
      <c r="F31" s="3"/>
      <c r="G31" s="90">
        <f t="shared" si="0"/>
        <v>0</v>
      </c>
    </row>
    <row r="32" spans="1:7">
      <c r="A32" s="183"/>
      <c r="B32" s="66">
        <v>3</v>
      </c>
      <c r="C32" s="3"/>
      <c r="D32" s="3"/>
      <c r="E32" s="3"/>
      <c r="F32" s="3"/>
      <c r="G32" s="90">
        <f t="shared" si="0"/>
        <v>0</v>
      </c>
    </row>
    <row r="33" spans="1:7">
      <c r="A33" s="342" t="s">
        <v>184</v>
      </c>
      <c r="B33" s="343"/>
      <c r="C33" s="64">
        <f>SUM(C29:C32)</f>
        <v>0</v>
      </c>
      <c r="D33" s="64">
        <f>SUM(D29:D32)</f>
        <v>0</v>
      </c>
      <c r="E33" s="64">
        <f>SUM(E29:E32)</f>
        <v>0</v>
      </c>
      <c r="F33" s="64">
        <f>SUM(F29:F32)</f>
        <v>0</v>
      </c>
      <c r="G33" s="90">
        <f t="shared" si="0"/>
        <v>0</v>
      </c>
    </row>
    <row r="34" spans="1:7">
      <c r="A34" s="151" t="s">
        <v>185</v>
      </c>
      <c r="B34" s="149">
        <v>1</v>
      </c>
      <c r="C34" s="64">
        <f t="shared" ref="C34:F38" si="1">+C4+C9+C14+C19+C24+C29</f>
        <v>0</v>
      </c>
      <c r="D34" s="64">
        <f t="shared" si="1"/>
        <v>0</v>
      </c>
      <c r="E34" s="64">
        <f t="shared" si="1"/>
        <v>0</v>
      </c>
      <c r="F34" s="64">
        <f t="shared" si="1"/>
        <v>0</v>
      </c>
      <c r="G34" s="90">
        <f t="shared" si="0"/>
        <v>0</v>
      </c>
    </row>
    <row r="35" spans="1:7">
      <c r="A35" s="152"/>
      <c r="B35" s="149">
        <v>2</v>
      </c>
      <c r="C35" s="64">
        <f t="shared" si="1"/>
        <v>0</v>
      </c>
      <c r="D35" s="64">
        <f t="shared" si="1"/>
        <v>0</v>
      </c>
      <c r="E35" s="64">
        <f t="shared" si="1"/>
        <v>0</v>
      </c>
      <c r="F35" s="64">
        <f t="shared" si="1"/>
        <v>0</v>
      </c>
      <c r="G35" s="90">
        <f t="shared" si="0"/>
        <v>0</v>
      </c>
    </row>
    <row r="36" spans="1:7">
      <c r="A36" s="152"/>
      <c r="B36" s="149" t="s">
        <v>5</v>
      </c>
      <c r="C36" s="64">
        <f t="shared" si="1"/>
        <v>0</v>
      </c>
      <c r="D36" s="64">
        <f t="shared" si="1"/>
        <v>0</v>
      </c>
      <c r="E36" s="64">
        <f t="shared" si="1"/>
        <v>0</v>
      </c>
      <c r="F36" s="64">
        <f t="shared" si="1"/>
        <v>0</v>
      </c>
      <c r="G36" s="90">
        <f t="shared" si="0"/>
        <v>0</v>
      </c>
    </row>
    <row r="37" spans="1:7">
      <c r="A37" s="153"/>
      <c r="B37" s="149">
        <v>3</v>
      </c>
      <c r="C37" s="64">
        <f t="shared" si="1"/>
        <v>0</v>
      </c>
      <c r="D37" s="64">
        <f t="shared" si="1"/>
        <v>0</v>
      </c>
      <c r="E37" s="64">
        <f t="shared" si="1"/>
        <v>0</v>
      </c>
      <c r="F37" s="64">
        <f t="shared" si="1"/>
        <v>0</v>
      </c>
      <c r="G37" s="90">
        <f t="shared" si="0"/>
        <v>0</v>
      </c>
    </row>
    <row r="38" spans="1:7">
      <c r="A38" s="342" t="s">
        <v>178</v>
      </c>
      <c r="B38" s="343"/>
      <c r="C38" s="64">
        <f t="shared" si="1"/>
        <v>0</v>
      </c>
      <c r="D38" s="64">
        <f t="shared" si="1"/>
        <v>0</v>
      </c>
      <c r="E38" s="64">
        <f t="shared" si="1"/>
        <v>0</v>
      </c>
      <c r="F38" s="64">
        <f t="shared" si="1"/>
        <v>0</v>
      </c>
      <c r="G38" s="90">
        <f t="shared" si="0"/>
        <v>0</v>
      </c>
    </row>
    <row r="39" spans="1:7">
      <c r="A39" s="20"/>
    </row>
    <row r="40" spans="1:7">
      <c r="A40" t="s">
        <v>59</v>
      </c>
    </row>
  </sheetData>
  <mergeCells count="13">
    <mergeCell ref="A38:B38"/>
    <mergeCell ref="C2:D2"/>
    <mergeCell ref="E2:F2"/>
    <mergeCell ref="A1:G1"/>
    <mergeCell ref="A2:A3"/>
    <mergeCell ref="B2:B3"/>
    <mergeCell ref="G2:G3"/>
    <mergeCell ref="A8:B8"/>
    <mergeCell ref="A13:B13"/>
    <mergeCell ref="A18:B18"/>
    <mergeCell ref="A23:B23"/>
    <mergeCell ref="A28:B28"/>
    <mergeCell ref="A33:B33"/>
  </mergeCells>
  <phoneticPr fontId="2" type="noConversion"/>
  <pageMargins left="0.75" right="0.75" top="1" bottom="1" header="0.4921259845" footer="0.4921259845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K94"/>
  <sheetViews>
    <sheetView view="pageBreakPreview" zoomScaleNormal="100" zoomScaleSheetLayoutView="100" workbookViewId="0">
      <selection sqref="A1:J1"/>
    </sheetView>
  </sheetViews>
  <sheetFormatPr defaultRowHeight="15.75"/>
  <cols>
    <col min="1" max="1" width="27.625" customWidth="1"/>
    <col min="2" max="3" width="10.625" customWidth="1"/>
    <col min="4" max="4" width="9.5" customWidth="1"/>
    <col min="5" max="6" width="9.75" customWidth="1"/>
    <col min="7" max="10" width="11.125" customWidth="1"/>
  </cols>
  <sheetData>
    <row r="1" spans="1:11" ht="46.5" customHeight="1">
      <c r="A1" s="369" t="s">
        <v>268</v>
      </c>
      <c r="B1" s="369"/>
      <c r="C1" s="369"/>
      <c r="D1" s="369"/>
      <c r="E1" s="369"/>
      <c r="F1" s="369"/>
      <c r="G1" s="369"/>
      <c r="H1" s="369"/>
      <c r="I1" s="369"/>
      <c r="J1" s="369"/>
    </row>
    <row r="2" spans="1:11" ht="16.5" thickBot="1">
      <c r="A2" s="366" t="s">
        <v>56</v>
      </c>
      <c r="B2" s="366"/>
      <c r="C2" s="366"/>
      <c r="D2" s="366"/>
      <c r="E2" s="366"/>
      <c r="F2" s="366"/>
      <c r="G2" s="366"/>
      <c r="H2" s="366"/>
      <c r="I2" s="366"/>
      <c r="J2" s="366"/>
      <c r="K2" s="19"/>
    </row>
    <row r="3" spans="1:11" ht="30.75" thickBot="1">
      <c r="A3" s="94" t="s">
        <v>71</v>
      </c>
      <c r="B3" s="101" t="s">
        <v>62</v>
      </c>
      <c r="C3" s="101" t="s">
        <v>63</v>
      </c>
      <c r="D3" s="102" t="s">
        <v>64</v>
      </c>
      <c r="E3" s="102" t="s">
        <v>65</v>
      </c>
      <c r="F3" s="102" t="s">
        <v>66</v>
      </c>
      <c r="G3" s="103" t="s">
        <v>67</v>
      </c>
      <c r="H3" s="103" t="s">
        <v>68</v>
      </c>
      <c r="I3" s="103" t="s">
        <v>69</v>
      </c>
      <c r="J3" s="104" t="s">
        <v>70</v>
      </c>
    </row>
    <row r="4" spans="1:11" ht="30">
      <c r="A4" s="99" t="s">
        <v>22</v>
      </c>
      <c r="B4" s="100"/>
      <c r="C4" s="100"/>
      <c r="D4" s="100"/>
      <c r="E4" s="100"/>
      <c r="F4" s="100"/>
      <c r="G4" s="155">
        <f>IFERROR(C4/B4,0)</f>
        <v>0</v>
      </c>
      <c r="H4" s="155">
        <f>IFERROR(E4/D4,0)</f>
        <v>0</v>
      </c>
      <c r="I4" s="155">
        <f>IFERROR(F4/E4,0)</f>
        <v>0</v>
      </c>
      <c r="J4" s="155">
        <f>IFERROR(F4/B4,0)</f>
        <v>0</v>
      </c>
    </row>
    <row r="5" spans="1:11">
      <c r="A5" s="38" t="s">
        <v>23</v>
      </c>
      <c r="B5" s="39"/>
      <c r="C5" s="39"/>
      <c r="D5" s="39"/>
      <c r="E5" s="39"/>
      <c r="F5" s="39"/>
      <c r="G5" s="156">
        <f>IFERROR(C5/B5,0)</f>
        <v>0</v>
      </c>
      <c r="H5" s="156">
        <f t="shared" ref="H5:H27" si="0">IFERROR(E5/D5,0)</f>
        <v>0</v>
      </c>
      <c r="I5" s="156">
        <f t="shared" ref="I5:I27" si="1">IFERROR(F5/E5,0)</f>
        <v>0</v>
      </c>
      <c r="J5" s="156">
        <f t="shared" ref="J5:J27" si="2">IFERROR(F5/B5,0)</f>
        <v>0</v>
      </c>
    </row>
    <row r="6" spans="1:11">
      <c r="A6" s="38" t="s">
        <v>24</v>
      </c>
      <c r="B6" s="39"/>
      <c r="C6" s="39"/>
      <c r="D6" s="39"/>
      <c r="E6" s="39"/>
      <c r="F6" s="39"/>
      <c r="G6" s="156">
        <f t="shared" ref="G6:G31" si="3">IFERROR(C6/B6,0)</f>
        <v>0</v>
      </c>
      <c r="H6" s="156">
        <f t="shared" si="0"/>
        <v>0</v>
      </c>
      <c r="I6" s="156">
        <f t="shared" si="1"/>
        <v>0</v>
      </c>
      <c r="J6" s="156">
        <f t="shared" si="2"/>
        <v>0</v>
      </c>
    </row>
    <row r="7" spans="1:11">
      <c r="A7" s="38" t="s">
        <v>25</v>
      </c>
      <c r="B7" s="39"/>
      <c r="C7" s="39"/>
      <c r="D7" s="39"/>
      <c r="E7" s="39"/>
      <c r="F7" s="39"/>
      <c r="G7" s="156">
        <f t="shared" si="3"/>
        <v>0</v>
      </c>
      <c r="H7" s="156">
        <f t="shared" si="0"/>
        <v>0</v>
      </c>
      <c r="I7" s="156">
        <f t="shared" si="1"/>
        <v>0</v>
      </c>
      <c r="J7" s="156">
        <f t="shared" si="2"/>
        <v>0</v>
      </c>
    </row>
    <row r="8" spans="1:11">
      <c r="A8" s="38" t="s">
        <v>26</v>
      </c>
      <c r="B8" s="39"/>
      <c r="C8" s="39"/>
      <c r="D8" s="39"/>
      <c r="E8" s="39"/>
      <c r="F8" s="39"/>
      <c r="G8" s="156">
        <f t="shared" si="3"/>
        <v>0</v>
      </c>
      <c r="H8" s="156">
        <f t="shared" si="0"/>
        <v>0</v>
      </c>
      <c r="I8" s="156">
        <f t="shared" si="1"/>
        <v>0</v>
      </c>
      <c r="J8" s="156">
        <f t="shared" si="2"/>
        <v>0</v>
      </c>
    </row>
    <row r="9" spans="1:11">
      <c r="A9" s="38" t="s">
        <v>27</v>
      </c>
      <c r="B9" s="39"/>
      <c r="C9" s="39"/>
      <c r="D9" s="39"/>
      <c r="E9" s="39"/>
      <c r="F9" s="39"/>
      <c r="G9" s="156">
        <f t="shared" si="3"/>
        <v>0</v>
      </c>
      <c r="H9" s="156">
        <f t="shared" si="0"/>
        <v>0</v>
      </c>
      <c r="I9" s="156">
        <f t="shared" si="1"/>
        <v>0</v>
      </c>
      <c r="J9" s="156">
        <f t="shared" si="2"/>
        <v>0</v>
      </c>
    </row>
    <row r="10" spans="1:11">
      <c r="A10" s="38" t="s">
        <v>28</v>
      </c>
      <c r="B10" s="39"/>
      <c r="C10" s="39"/>
      <c r="D10" s="39"/>
      <c r="E10" s="39"/>
      <c r="F10" s="39"/>
      <c r="G10" s="156">
        <f t="shared" si="3"/>
        <v>0</v>
      </c>
      <c r="H10" s="156">
        <f t="shared" si="0"/>
        <v>0</v>
      </c>
      <c r="I10" s="156">
        <f t="shared" si="1"/>
        <v>0</v>
      </c>
      <c r="J10" s="156">
        <f t="shared" si="2"/>
        <v>0</v>
      </c>
    </row>
    <row r="11" spans="1:11">
      <c r="A11" s="38" t="s">
        <v>29</v>
      </c>
      <c r="B11" s="39"/>
      <c r="C11" s="39"/>
      <c r="D11" s="39"/>
      <c r="E11" s="39"/>
      <c r="F11" s="39"/>
      <c r="G11" s="156">
        <f t="shared" si="3"/>
        <v>0</v>
      </c>
      <c r="H11" s="156">
        <f t="shared" si="0"/>
        <v>0</v>
      </c>
      <c r="I11" s="156">
        <f t="shared" si="1"/>
        <v>0</v>
      </c>
      <c r="J11" s="156">
        <f t="shared" si="2"/>
        <v>0</v>
      </c>
    </row>
    <row r="12" spans="1:11">
      <c r="A12" s="38" t="s">
        <v>30</v>
      </c>
      <c r="B12" s="40"/>
      <c r="C12" s="40"/>
      <c r="D12" s="40"/>
      <c r="E12" s="40"/>
      <c r="F12" s="40"/>
      <c r="G12" s="156">
        <f t="shared" si="3"/>
        <v>0</v>
      </c>
      <c r="H12" s="156">
        <f t="shared" si="0"/>
        <v>0</v>
      </c>
      <c r="I12" s="156">
        <f t="shared" si="1"/>
        <v>0</v>
      </c>
      <c r="J12" s="156">
        <f t="shared" si="2"/>
        <v>0</v>
      </c>
    </row>
    <row r="13" spans="1:11">
      <c r="A13" s="38" t="s">
        <v>31</v>
      </c>
      <c r="B13" s="41"/>
      <c r="C13" s="41"/>
      <c r="D13" s="40"/>
      <c r="E13" s="40"/>
      <c r="F13" s="40"/>
      <c r="G13" s="156">
        <f t="shared" si="3"/>
        <v>0</v>
      </c>
      <c r="H13" s="156">
        <f t="shared" si="0"/>
        <v>0</v>
      </c>
      <c r="I13" s="156">
        <f t="shared" si="1"/>
        <v>0</v>
      </c>
      <c r="J13" s="156">
        <f t="shared" si="2"/>
        <v>0</v>
      </c>
    </row>
    <row r="14" spans="1:11">
      <c r="A14" s="38" t="s">
        <v>32</v>
      </c>
      <c r="B14" s="39"/>
      <c r="C14" s="39"/>
      <c r="D14" s="39"/>
      <c r="E14" s="39"/>
      <c r="F14" s="39"/>
      <c r="G14" s="156">
        <f t="shared" si="3"/>
        <v>0</v>
      </c>
      <c r="H14" s="156">
        <f t="shared" si="0"/>
        <v>0</v>
      </c>
      <c r="I14" s="156">
        <f t="shared" si="1"/>
        <v>0</v>
      </c>
      <c r="J14" s="156">
        <f t="shared" si="2"/>
        <v>0</v>
      </c>
    </row>
    <row r="15" spans="1:11" ht="30">
      <c r="A15" s="38" t="s">
        <v>33</v>
      </c>
      <c r="B15" s="39"/>
      <c r="C15" s="39"/>
      <c r="D15" s="39"/>
      <c r="E15" s="39"/>
      <c r="F15" s="39"/>
      <c r="G15" s="156">
        <f t="shared" si="3"/>
        <v>0</v>
      </c>
      <c r="H15" s="156">
        <f t="shared" si="0"/>
        <v>0</v>
      </c>
      <c r="I15" s="156">
        <f t="shared" si="1"/>
        <v>0</v>
      </c>
      <c r="J15" s="156">
        <f t="shared" si="2"/>
        <v>0</v>
      </c>
    </row>
    <row r="16" spans="1:11">
      <c r="A16" s="38" t="s">
        <v>34</v>
      </c>
      <c r="B16" s="39"/>
      <c r="C16" s="39"/>
      <c r="D16" s="39"/>
      <c r="E16" s="39"/>
      <c r="F16" s="39"/>
      <c r="G16" s="156">
        <f t="shared" si="3"/>
        <v>0</v>
      </c>
      <c r="H16" s="156">
        <f t="shared" si="0"/>
        <v>0</v>
      </c>
      <c r="I16" s="156">
        <f t="shared" si="1"/>
        <v>0</v>
      </c>
      <c r="J16" s="156">
        <f t="shared" si="2"/>
        <v>0</v>
      </c>
    </row>
    <row r="17" spans="1:10">
      <c r="A17" s="38" t="s">
        <v>35</v>
      </c>
      <c r="B17" s="39"/>
      <c r="C17" s="39"/>
      <c r="D17" s="39"/>
      <c r="E17" s="39"/>
      <c r="F17" s="39"/>
      <c r="G17" s="156">
        <f t="shared" si="3"/>
        <v>0</v>
      </c>
      <c r="H17" s="156">
        <f t="shared" si="0"/>
        <v>0</v>
      </c>
      <c r="I17" s="156">
        <f t="shared" si="1"/>
        <v>0</v>
      </c>
      <c r="J17" s="156">
        <f t="shared" si="2"/>
        <v>0</v>
      </c>
    </row>
    <row r="18" spans="1:10">
      <c r="A18" s="38" t="s">
        <v>36</v>
      </c>
      <c r="B18" s="39"/>
      <c r="C18" s="39"/>
      <c r="D18" s="39"/>
      <c r="E18" s="39"/>
      <c r="F18" s="39"/>
      <c r="G18" s="156">
        <f t="shared" si="3"/>
        <v>0</v>
      </c>
      <c r="H18" s="156">
        <f t="shared" si="0"/>
        <v>0</v>
      </c>
      <c r="I18" s="156">
        <f t="shared" si="1"/>
        <v>0</v>
      </c>
      <c r="J18" s="156">
        <f t="shared" si="2"/>
        <v>0</v>
      </c>
    </row>
    <row r="19" spans="1:10">
      <c r="A19" s="38" t="s">
        <v>37</v>
      </c>
      <c r="B19" s="39"/>
      <c r="C19" s="39"/>
      <c r="D19" s="39"/>
      <c r="E19" s="39"/>
      <c r="F19" s="39"/>
      <c r="G19" s="156">
        <f t="shared" si="3"/>
        <v>0</v>
      </c>
      <c r="H19" s="156">
        <f t="shared" si="0"/>
        <v>0</v>
      </c>
      <c r="I19" s="156">
        <f t="shared" si="1"/>
        <v>0</v>
      </c>
      <c r="J19" s="156">
        <f t="shared" si="2"/>
        <v>0</v>
      </c>
    </row>
    <row r="20" spans="1:10">
      <c r="A20" s="38" t="s">
        <v>38</v>
      </c>
      <c r="B20" s="39"/>
      <c r="C20" s="39"/>
      <c r="D20" s="39"/>
      <c r="E20" s="39"/>
      <c r="F20" s="39"/>
      <c r="G20" s="156">
        <f t="shared" si="3"/>
        <v>0</v>
      </c>
      <c r="H20" s="156">
        <f t="shared" si="0"/>
        <v>0</v>
      </c>
      <c r="I20" s="156">
        <f t="shared" si="1"/>
        <v>0</v>
      </c>
      <c r="J20" s="156">
        <f t="shared" si="2"/>
        <v>0</v>
      </c>
    </row>
    <row r="21" spans="1:10">
      <c r="A21" s="38" t="s">
        <v>39</v>
      </c>
      <c r="B21" s="39"/>
      <c r="C21" s="39"/>
      <c r="D21" s="39"/>
      <c r="E21" s="39"/>
      <c r="F21" s="39"/>
      <c r="G21" s="156">
        <f t="shared" si="3"/>
        <v>0</v>
      </c>
      <c r="H21" s="156">
        <f t="shared" si="0"/>
        <v>0</v>
      </c>
      <c r="I21" s="156">
        <f t="shared" si="1"/>
        <v>0</v>
      </c>
      <c r="J21" s="156">
        <f t="shared" si="2"/>
        <v>0</v>
      </c>
    </row>
    <row r="22" spans="1:10">
      <c r="A22" s="38" t="s">
        <v>40</v>
      </c>
      <c r="B22" s="39"/>
      <c r="C22" s="39"/>
      <c r="D22" s="39"/>
      <c r="E22" s="39"/>
      <c r="F22" s="39"/>
      <c r="G22" s="156">
        <f t="shared" si="3"/>
        <v>0</v>
      </c>
      <c r="H22" s="156">
        <f t="shared" si="0"/>
        <v>0</v>
      </c>
      <c r="I22" s="156">
        <f t="shared" si="1"/>
        <v>0</v>
      </c>
      <c r="J22" s="156">
        <f t="shared" si="2"/>
        <v>0</v>
      </c>
    </row>
    <row r="23" spans="1:10">
      <c r="A23" s="38" t="s">
        <v>41</v>
      </c>
      <c r="B23" s="39"/>
      <c r="C23" s="39"/>
      <c r="D23" s="39"/>
      <c r="E23" s="39"/>
      <c r="F23" s="39"/>
      <c r="G23" s="156">
        <f t="shared" si="3"/>
        <v>0</v>
      </c>
      <c r="H23" s="156">
        <f t="shared" si="0"/>
        <v>0</v>
      </c>
      <c r="I23" s="156">
        <f t="shared" si="1"/>
        <v>0</v>
      </c>
      <c r="J23" s="156">
        <f t="shared" si="2"/>
        <v>0</v>
      </c>
    </row>
    <row r="24" spans="1:10">
      <c r="A24" s="38" t="s">
        <v>42</v>
      </c>
      <c r="B24" s="39"/>
      <c r="C24" s="39"/>
      <c r="D24" s="39"/>
      <c r="E24" s="39"/>
      <c r="F24" s="39"/>
      <c r="G24" s="156">
        <f t="shared" si="3"/>
        <v>0</v>
      </c>
      <c r="H24" s="156">
        <f t="shared" si="0"/>
        <v>0</v>
      </c>
      <c r="I24" s="156">
        <f t="shared" si="1"/>
        <v>0</v>
      </c>
      <c r="J24" s="156">
        <f t="shared" si="2"/>
        <v>0</v>
      </c>
    </row>
    <row r="25" spans="1:10">
      <c r="A25" s="38" t="s">
        <v>43</v>
      </c>
      <c r="B25" s="39"/>
      <c r="C25" s="39"/>
      <c r="D25" s="39"/>
      <c r="E25" s="39"/>
      <c r="F25" s="39"/>
      <c r="G25" s="156">
        <f t="shared" si="3"/>
        <v>0</v>
      </c>
      <c r="H25" s="156">
        <f t="shared" si="0"/>
        <v>0</v>
      </c>
      <c r="I25" s="156">
        <f t="shared" si="1"/>
        <v>0</v>
      </c>
      <c r="J25" s="156">
        <f t="shared" si="2"/>
        <v>0</v>
      </c>
    </row>
    <row r="26" spans="1:10">
      <c r="A26" s="38" t="s">
        <v>44</v>
      </c>
      <c r="B26" s="39"/>
      <c r="C26" s="39"/>
      <c r="D26" s="39"/>
      <c r="E26" s="39"/>
      <c r="F26" s="39"/>
      <c r="G26" s="156">
        <f t="shared" si="3"/>
        <v>0</v>
      </c>
      <c r="H26" s="156">
        <f t="shared" si="0"/>
        <v>0</v>
      </c>
      <c r="I26" s="156">
        <f t="shared" si="1"/>
        <v>0</v>
      </c>
      <c r="J26" s="156">
        <f t="shared" si="2"/>
        <v>0</v>
      </c>
    </row>
    <row r="27" spans="1:10">
      <c r="A27" s="38" t="s">
        <v>45</v>
      </c>
      <c r="B27" s="39"/>
      <c r="C27" s="39"/>
      <c r="D27" s="39"/>
      <c r="E27" s="39"/>
      <c r="F27" s="39"/>
      <c r="G27" s="156">
        <f t="shared" si="3"/>
        <v>0</v>
      </c>
      <c r="H27" s="156">
        <f t="shared" si="0"/>
        <v>0</v>
      </c>
      <c r="I27" s="156">
        <f t="shared" si="1"/>
        <v>0</v>
      </c>
      <c r="J27" s="156">
        <f t="shared" si="2"/>
        <v>0</v>
      </c>
    </row>
    <row r="28" spans="1:10">
      <c r="A28" s="38" t="s">
        <v>46</v>
      </c>
      <c r="B28" s="39"/>
      <c r="C28" s="39"/>
      <c r="D28" s="39"/>
      <c r="E28" s="39"/>
      <c r="F28" s="39"/>
      <c r="G28" s="156">
        <f t="shared" si="3"/>
        <v>0</v>
      </c>
      <c r="H28" s="156">
        <f t="shared" ref="H28:I31" si="4">IFERROR(E28/D28,0)</f>
        <v>0</v>
      </c>
      <c r="I28" s="156">
        <f t="shared" si="4"/>
        <v>0</v>
      </c>
      <c r="J28" s="156">
        <f>IFERROR(F28/B28,0)</f>
        <v>0</v>
      </c>
    </row>
    <row r="29" spans="1:10">
      <c r="A29" s="38" t="s">
        <v>47</v>
      </c>
      <c r="B29" s="39"/>
      <c r="C29" s="39"/>
      <c r="D29" s="39"/>
      <c r="E29" s="39"/>
      <c r="F29" s="39"/>
      <c r="G29" s="156">
        <f t="shared" si="3"/>
        <v>0</v>
      </c>
      <c r="H29" s="156">
        <f t="shared" si="4"/>
        <v>0</v>
      </c>
      <c r="I29" s="156">
        <f t="shared" si="4"/>
        <v>0</v>
      </c>
      <c r="J29" s="156">
        <f>IFERROR(F29/B29,0)</f>
        <v>0</v>
      </c>
    </row>
    <row r="30" spans="1:10" ht="30">
      <c r="A30" s="41" t="s">
        <v>48</v>
      </c>
      <c r="B30" s="40"/>
      <c r="C30" s="40"/>
      <c r="D30" s="40"/>
      <c r="E30" s="40"/>
      <c r="F30" s="40"/>
      <c r="G30" s="156">
        <f t="shared" si="3"/>
        <v>0</v>
      </c>
      <c r="H30" s="156">
        <f t="shared" si="4"/>
        <v>0</v>
      </c>
      <c r="I30" s="156">
        <f t="shared" si="4"/>
        <v>0</v>
      </c>
      <c r="J30" s="156">
        <f>IFERROR(F30/B30,0)</f>
        <v>0</v>
      </c>
    </row>
    <row r="31" spans="1:10">
      <c r="A31" s="154" t="s">
        <v>58</v>
      </c>
      <c r="B31" s="63">
        <f>+SUM(B4:B30)</f>
        <v>0</v>
      </c>
      <c r="C31" s="63">
        <f>+SUM(C4:C30)</f>
        <v>0</v>
      </c>
      <c r="D31" s="63">
        <f>+SUM(D4:D30)</f>
        <v>0</v>
      </c>
      <c r="E31" s="63">
        <f>+SUM(E4:E30)</f>
        <v>0</v>
      </c>
      <c r="F31" s="63">
        <f>+SUM(F4:F30)</f>
        <v>0</v>
      </c>
      <c r="G31" s="156">
        <f t="shared" si="3"/>
        <v>0</v>
      </c>
      <c r="H31" s="156">
        <f t="shared" si="4"/>
        <v>0</v>
      </c>
      <c r="I31" s="156">
        <f t="shared" si="4"/>
        <v>0</v>
      </c>
      <c r="J31" s="156">
        <f>IFERROR(F31/B31,0)</f>
        <v>0</v>
      </c>
    </row>
    <row r="32" spans="1:10">
      <c r="A32" s="42"/>
      <c r="B32" s="43"/>
      <c r="C32" s="43"/>
      <c r="D32" s="43"/>
      <c r="E32" s="43"/>
      <c r="F32" s="43"/>
      <c r="G32" s="43"/>
      <c r="H32" s="43"/>
      <c r="J32" s="43"/>
    </row>
    <row r="33" spans="1:10" ht="16.5" thickBot="1">
      <c r="A33" s="367" t="s">
        <v>57</v>
      </c>
      <c r="B33" s="368"/>
      <c r="C33" s="368"/>
      <c r="D33" s="368"/>
      <c r="E33" s="368"/>
      <c r="F33" s="368"/>
      <c r="G33" s="368"/>
      <c r="H33" s="368"/>
      <c r="I33" s="368"/>
      <c r="J33" s="368"/>
    </row>
    <row r="34" spans="1:10" ht="32.25" thickBot="1">
      <c r="A34" s="94" t="s">
        <v>71</v>
      </c>
      <c r="B34" s="95" t="s">
        <v>62</v>
      </c>
      <c r="C34" s="95" t="s">
        <v>63</v>
      </c>
      <c r="D34" s="96" t="s">
        <v>64</v>
      </c>
      <c r="E34" s="96" t="s">
        <v>65</v>
      </c>
      <c r="F34" s="96" t="s">
        <v>66</v>
      </c>
      <c r="G34" s="97" t="s">
        <v>67</v>
      </c>
      <c r="H34" s="97" t="s">
        <v>68</v>
      </c>
      <c r="I34" s="97" t="s">
        <v>69</v>
      </c>
      <c r="J34" s="98" t="s">
        <v>70</v>
      </c>
    </row>
    <row r="35" spans="1:10" ht="31.5">
      <c r="A35" s="92" t="s">
        <v>22</v>
      </c>
      <c r="B35" s="93"/>
      <c r="C35" s="93"/>
      <c r="D35" s="93"/>
      <c r="E35" s="93"/>
      <c r="F35" s="93"/>
      <c r="G35" s="155">
        <f>IFERROR(C35/B35,0)</f>
        <v>0</v>
      </c>
      <c r="H35" s="155">
        <f>IFERROR(E35/D35,0)</f>
        <v>0</v>
      </c>
      <c r="I35" s="155">
        <f>IFERROR(F35/E35,0)</f>
        <v>0</v>
      </c>
      <c r="J35" s="155">
        <f>IFERROR(F35/B35,0)</f>
        <v>0</v>
      </c>
    </row>
    <row r="36" spans="1:10">
      <c r="A36" s="23" t="s">
        <v>23</v>
      </c>
      <c r="B36" s="3"/>
      <c r="C36" s="3"/>
      <c r="D36" s="3"/>
      <c r="E36" s="3"/>
      <c r="F36" s="3"/>
      <c r="G36" s="156">
        <f t="shared" ref="G36:G50" si="5">IFERROR(C36/B36,0)</f>
        <v>0</v>
      </c>
      <c r="H36" s="156">
        <f t="shared" ref="H36:H50" si="6">IFERROR(E36/D36,0)</f>
        <v>0</v>
      </c>
      <c r="I36" s="156">
        <f t="shared" ref="I36:I50" si="7">IFERROR(F36/E36,0)</f>
        <v>0</v>
      </c>
      <c r="J36" s="156">
        <f t="shared" ref="J36:J50" si="8">IFERROR(F36/B36,0)</f>
        <v>0</v>
      </c>
    </row>
    <row r="37" spans="1:10">
      <c r="A37" s="23" t="s">
        <v>24</v>
      </c>
      <c r="B37" s="3"/>
      <c r="C37" s="3"/>
      <c r="D37" s="3"/>
      <c r="E37" s="3"/>
      <c r="F37" s="3"/>
      <c r="G37" s="156">
        <f t="shared" si="5"/>
        <v>0</v>
      </c>
      <c r="H37" s="156">
        <f t="shared" si="6"/>
        <v>0</v>
      </c>
      <c r="I37" s="156">
        <f t="shared" si="7"/>
        <v>0</v>
      </c>
      <c r="J37" s="156">
        <f t="shared" si="8"/>
        <v>0</v>
      </c>
    </row>
    <row r="38" spans="1:10">
      <c r="A38" s="23" t="s">
        <v>25</v>
      </c>
      <c r="B38" s="3"/>
      <c r="C38" s="3"/>
      <c r="D38" s="3"/>
      <c r="E38" s="3"/>
      <c r="F38" s="3"/>
      <c r="G38" s="156">
        <f t="shared" si="5"/>
        <v>0</v>
      </c>
      <c r="H38" s="156">
        <f t="shared" si="6"/>
        <v>0</v>
      </c>
      <c r="I38" s="156">
        <f t="shared" si="7"/>
        <v>0</v>
      </c>
      <c r="J38" s="156">
        <f t="shared" si="8"/>
        <v>0</v>
      </c>
    </row>
    <row r="39" spans="1:10">
      <c r="A39" s="23" t="s">
        <v>26</v>
      </c>
      <c r="B39" s="3"/>
      <c r="C39" s="3"/>
      <c r="D39" s="3"/>
      <c r="E39" s="3"/>
      <c r="F39" s="3"/>
      <c r="G39" s="156">
        <f t="shared" si="5"/>
        <v>0</v>
      </c>
      <c r="H39" s="156">
        <f t="shared" si="6"/>
        <v>0</v>
      </c>
      <c r="I39" s="156">
        <f t="shared" si="7"/>
        <v>0</v>
      </c>
      <c r="J39" s="156">
        <f t="shared" si="8"/>
        <v>0</v>
      </c>
    </row>
    <row r="40" spans="1:10" ht="19.5" customHeight="1">
      <c r="A40" s="23" t="s">
        <v>27</v>
      </c>
      <c r="B40" s="3"/>
      <c r="C40" s="3"/>
      <c r="D40" s="3"/>
      <c r="E40" s="3"/>
      <c r="F40" s="3"/>
      <c r="G40" s="156">
        <f t="shared" si="5"/>
        <v>0</v>
      </c>
      <c r="H40" s="156">
        <f t="shared" si="6"/>
        <v>0</v>
      </c>
      <c r="I40" s="156">
        <f t="shared" si="7"/>
        <v>0</v>
      </c>
      <c r="J40" s="156">
        <f t="shared" si="8"/>
        <v>0</v>
      </c>
    </row>
    <row r="41" spans="1:10" ht="18" customHeight="1">
      <c r="A41" s="23" t="s">
        <v>28</v>
      </c>
      <c r="B41" s="3"/>
      <c r="C41" s="3"/>
      <c r="D41" s="3"/>
      <c r="E41" s="3"/>
      <c r="F41" s="3"/>
      <c r="G41" s="156">
        <f t="shared" si="5"/>
        <v>0</v>
      </c>
      <c r="H41" s="156">
        <f t="shared" si="6"/>
        <v>0</v>
      </c>
      <c r="I41" s="156">
        <f t="shared" si="7"/>
        <v>0</v>
      </c>
      <c r="J41" s="156">
        <f t="shared" si="8"/>
        <v>0</v>
      </c>
    </row>
    <row r="42" spans="1:10" ht="17.25" customHeight="1">
      <c r="A42" s="23" t="s">
        <v>29</v>
      </c>
      <c r="B42" s="3"/>
      <c r="C42" s="3"/>
      <c r="D42" s="3"/>
      <c r="E42" s="3"/>
      <c r="F42" s="3"/>
      <c r="G42" s="156">
        <f t="shared" si="5"/>
        <v>0</v>
      </c>
      <c r="H42" s="156">
        <f t="shared" si="6"/>
        <v>0</v>
      </c>
      <c r="I42" s="156">
        <f t="shared" si="7"/>
        <v>0</v>
      </c>
      <c r="J42" s="156">
        <f t="shared" si="8"/>
        <v>0</v>
      </c>
    </row>
    <row r="43" spans="1:10" ht="17.25" customHeight="1">
      <c r="A43" s="23" t="s">
        <v>30</v>
      </c>
      <c r="B43" s="35"/>
      <c r="C43" s="35"/>
      <c r="D43" s="35"/>
      <c r="E43" s="35"/>
      <c r="F43" s="35"/>
      <c r="G43" s="156">
        <f t="shared" si="5"/>
        <v>0</v>
      </c>
      <c r="H43" s="156">
        <f t="shared" si="6"/>
        <v>0</v>
      </c>
      <c r="I43" s="156">
        <f t="shared" si="7"/>
        <v>0</v>
      </c>
      <c r="J43" s="156">
        <f t="shared" si="8"/>
        <v>0</v>
      </c>
    </row>
    <row r="44" spans="1:10" ht="31.5">
      <c r="A44" s="23" t="s">
        <v>31</v>
      </c>
      <c r="B44" s="36"/>
      <c r="C44" s="36"/>
      <c r="D44" s="35"/>
      <c r="E44" s="35"/>
      <c r="F44" s="35"/>
      <c r="G44" s="156">
        <f t="shared" si="5"/>
        <v>0</v>
      </c>
      <c r="H44" s="156">
        <f t="shared" si="6"/>
        <v>0</v>
      </c>
      <c r="I44" s="156">
        <f t="shared" si="7"/>
        <v>0</v>
      </c>
      <c r="J44" s="156">
        <f t="shared" si="8"/>
        <v>0</v>
      </c>
    </row>
    <row r="45" spans="1:10">
      <c r="A45" s="23" t="s">
        <v>32</v>
      </c>
      <c r="B45" s="3"/>
      <c r="C45" s="3"/>
      <c r="D45" s="3"/>
      <c r="E45" s="3"/>
      <c r="F45" s="3"/>
      <c r="G45" s="156">
        <f t="shared" si="5"/>
        <v>0</v>
      </c>
      <c r="H45" s="156">
        <f t="shared" si="6"/>
        <v>0</v>
      </c>
      <c r="I45" s="156">
        <f t="shared" si="7"/>
        <v>0</v>
      </c>
      <c r="J45" s="156">
        <f t="shared" si="8"/>
        <v>0</v>
      </c>
    </row>
    <row r="46" spans="1:10" ht="31.5">
      <c r="A46" s="23" t="s">
        <v>33</v>
      </c>
      <c r="B46" s="3"/>
      <c r="C46" s="3"/>
      <c r="D46" s="3"/>
      <c r="E46" s="3"/>
      <c r="F46" s="3"/>
      <c r="G46" s="156">
        <f t="shared" si="5"/>
        <v>0</v>
      </c>
      <c r="H46" s="156">
        <f t="shared" si="6"/>
        <v>0</v>
      </c>
      <c r="I46" s="156">
        <f t="shared" si="7"/>
        <v>0</v>
      </c>
      <c r="J46" s="156">
        <f t="shared" si="8"/>
        <v>0</v>
      </c>
    </row>
    <row r="47" spans="1:10">
      <c r="A47" s="23" t="s">
        <v>34</v>
      </c>
      <c r="B47" s="3"/>
      <c r="C47" s="3"/>
      <c r="D47" s="3"/>
      <c r="E47" s="3"/>
      <c r="F47" s="3"/>
      <c r="G47" s="156">
        <f t="shared" si="5"/>
        <v>0</v>
      </c>
      <c r="H47" s="156">
        <f t="shared" si="6"/>
        <v>0</v>
      </c>
      <c r="I47" s="156">
        <f t="shared" si="7"/>
        <v>0</v>
      </c>
      <c r="J47" s="156">
        <f t="shared" si="8"/>
        <v>0</v>
      </c>
    </row>
    <row r="48" spans="1:10">
      <c r="A48" s="23" t="s">
        <v>35</v>
      </c>
      <c r="B48" s="3"/>
      <c r="C48" s="3"/>
      <c r="D48" s="3"/>
      <c r="E48" s="3"/>
      <c r="F48" s="3"/>
      <c r="G48" s="156">
        <f t="shared" si="5"/>
        <v>0</v>
      </c>
      <c r="H48" s="156">
        <f t="shared" si="6"/>
        <v>0</v>
      </c>
      <c r="I48" s="156">
        <f t="shared" si="7"/>
        <v>0</v>
      </c>
      <c r="J48" s="156">
        <f t="shared" si="8"/>
        <v>0</v>
      </c>
    </row>
    <row r="49" spans="1:10" ht="18.75" customHeight="1">
      <c r="A49" s="23" t="s">
        <v>36</v>
      </c>
      <c r="B49" s="3"/>
      <c r="C49" s="3"/>
      <c r="D49" s="3"/>
      <c r="E49" s="3"/>
      <c r="F49" s="3"/>
      <c r="G49" s="156">
        <f t="shared" si="5"/>
        <v>0</v>
      </c>
      <c r="H49" s="156">
        <f t="shared" si="6"/>
        <v>0</v>
      </c>
      <c r="I49" s="156">
        <f t="shared" si="7"/>
        <v>0</v>
      </c>
      <c r="J49" s="156">
        <f t="shared" si="8"/>
        <v>0</v>
      </c>
    </row>
    <row r="50" spans="1:10" ht="17.25" customHeight="1">
      <c r="A50" s="23" t="s">
        <v>37</v>
      </c>
      <c r="B50" s="3"/>
      <c r="C50" s="3"/>
      <c r="D50" s="3"/>
      <c r="E50" s="3"/>
      <c r="F50" s="3"/>
      <c r="G50" s="156">
        <f t="shared" si="5"/>
        <v>0</v>
      </c>
      <c r="H50" s="156">
        <f t="shared" si="6"/>
        <v>0</v>
      </c>
      <c r="I50" s="156">
        <f t="shared" si="7"/>
        <v>0</v>
      </c>
      <c r="J50" s="156">
        <f t="shared" si="8"/>
        <v>0</v>
      </c>
    </row>
    <row r="51" spans="1:10" ht="18" customHeight="1">
      <c r="A51" s="23" t="s">
        <v>38</v>
      </c>
      <c r="B51" s="3"/>
      <c r="C51" s="3"/>
      <c r="D51" s="3"/>
      <c r="E51" s="3"/>
      <c r="F51" s="3"/>
      <c r="G51" s="156">
        <f>IFERROR(C51/B51,0)</f>
        <v>0</v>
      </c>
      <c r="H51" s="156">
        <f>IFERROR(E51/D51,0)</f>
        <v>0</v>
      </c>
      <c r="I51" s="156">
        <f>IFERROR(F51/E51,0)</f>
        <v>0</v>
      </c>
      <c r="J51" s="156">
        <f>IFERROR(F51/B51,0)</f>
        <v>0</v>
      </c>
    </row>
    <row r="52" spans="1:10" ht="16.5" customHeight="1">
      <c r="A52" s="23" t="s">
        <v>39</v>
      </c>
      <c r="B52" s="3"/>
      <c r="C52" s="3"/>
      <c r="D52" s="3"/>
      <c r="E52" s="3"/>
      <c r="F52" s="3"/>
      <c r="G52" s="156">
        <f t="shared" ref="G52:G62" si="9">IFERROR(C52/B52,0)</f>
        <v>0</v>
      </c>
      <c r="H52" s="156">
        <f t="shared" ref="H52:H62" si="10">IFERROR(E52/D52,0)</f>
        <v>0</v>
      </c>
      <c r="I52" s="156">
        <f t="shared" ref="I52:I62" si="11">IFERROR(F52/E52,0)</f>
        <v>0</v>
      </c>
      <c r="J52" s="156">
        <f t="shared" ref="J52:J62" si="12">IFERROR(F52/B52,0)</f>
        <v>0</v>
      </c>
    </row>
    <row r="53" spans="1:10">
      <c r="A53" s="23" t="s">
        <v>40</v>
      </c>
      <c r="B53" s="3"/>
      <c r="C53" s="3"/>
      <c r="D53" s="3"/>
      <c r="E53" s="3"/>
      <c r="F53" s="3"/>
      <c r="G53" s="156">
        <f t="shared" si="9"/>
        <v>0</v>
      </c>
      <c r="H53" s="156">
        <f t="shared" si="10"/>
        <v>0</v>
      </c>
      <c r="I53" s="156">
        <f t="shared" si="11"/>
        <v>0</v>
      </c>
      <c r="J53" s="156">
        <f t="shared" si="12"/>
        <v>0</v>
      </c>
    </row>
    <row r="54" spans="1:10" ht="19.5" customHeight="1">
      <c r="A54" s="23" t="s">
        <v>41</v>
      </c>
      <c r="B54" s="3"/>
      <c r="C54" s="3"/>
      <c r="D54" s="3"/>
      <c r="E54" s="3"/>
      <c r="F54" s="3"/>
      <c r="G54" s="156">
        <f t="shared" si="9"/>
        <v>0</v>
      </c>
      <c r="H54" s="156">
        <f t="shared" si="10"/>
        <v>0</v>
      </c>
      <c r="I54" s="156">
        <f t="shared" si="11"/>
        <v>0</v>
      </c>
      <c r="J54" s="156">
        <f t="shared" si="12"/>
        <v>0</v>
      </c>
    </row>
    <row r="55" spans="1:10" ht="18.75" customHeight="1">
      <c r="A55" s="23" t="s">
        <v>42</v>
      </c>
      <c r="B55" s="3"/>
      <c r="C55" s="3"/>
      <c r="D55" s="3"/>
      <c r="E55" s="3"/>
      <c r="F55" s="3"/>
      <c r="G55" s="156">
        <f t="shared" si="9"/>
        <v>0</v>
      </c>
      <c r="H55" s="156">
        <f t="shared" si="10"/>
        <v>0</v>
      </c>
      <c r="I55" s="156">
        <f t="shared" si="11"/>
        <v>0</v>
      </c>
      <c r="J55" s="156">
        <f t="shared" si="12"/>
        <v>0</v>
      </c>
    </row>
    <row r="56" spans="1:10" ht="17.25" customHeight="1">
      <c r="A56" s="23" t="s">
        <v>43</v>
      </c>
      <c r="B56" s="3"/>
      <c r="C56" s="3"/>
      <c r="D56" s="3"/>
      <c r="E56" s="3"/>
      <c r="F56" s="3"/>
      <c r="G56" s="156">
        <f t="shared" si="9"/>
        <v>0</v>
      </c>
      <c r="H56" s="156">
        <f t="shared" si="10"/>
        <v>0</v>
      </c>
      <c r="I56" s="156">
        <f t="shared" si="11"/>
        <v>0</v>
      </c>
      <c r="J56" s="156">
        <f t="shared" si="12"/>
        <v>0</v>
      </c>
    </row>
    <row r="57" spans="1:10" ht="16.5" customHeight="1">
      <c r="A57" s="23" t="s">
        <v>44</v>
      </c>
      <c r="B57" s="3"/>
      <c r="C57" s="3"/>
      <c r="D57" s="3"/>
      <c r="E57" s="3"/>
      <c r="F57" s="3"/>
      <c r="G57" s="156">
        <f t="shared" si="9"/>
        <v>0</v>
      </c>
      <c r="H57" s="156">
        <f t="shared" si="10"/>
        <v>0</v>
      </c>
      <c r="I57" s="156">
        <f t="shared" si="11"/>
        <v>0</v>
      </c>
      <c r="J57" s="156">
        <f t="shared" si="12"/>
        <v>0</v>
      </c>
    </row>
    <row r="58" spans="1:10" ht="17.25" customHeight="1">
      <c r="A58" s="23" t="s">
        <v>45</v>
      </c>
      <c r="B58" s="3"/>
      <c r="C58" s="3"/>
      <c r="D58" s="3"/>
      <c r="E58" s="3"/>
      <c r="F58" s="3"/>
      <c r="G58" s="156">
        <f t="shared" si="9"/>
        <v>0</v>
      </c>
      <c r="H58" s="156">
        <f t="shared" si="10"/>
        <v>0</v>
      </c>
      <c r="I58" s="156">
        <f t="shared" si="11"/>
        <v>0</v>
      </c>
      <c r="J58" s="156">
        <f t="shared" si="12"/>
        <v>0</v>
      </c>
    </row>
    <row r="59" spans="1:10">
      <c r="A59" s="23" t="s">
        <v>46</v>
      </c>
      <c r="B59" s="3"/>
      <c r="C59" s="3"/>
      <c r="D59" s="3"/>
      <c r="E59" s="3"/>
      <c r="F59" s="3"/>
      <c r="G59" s="156">
        <f t="shared" si="9"/>
        <v>0</v>
      </c>
      <c r="H59" s="156">
        <f t="shared" si="10"/>
        <v>0</v>
      </c>
      <c r="I59" s="156">
        <f t="shared" si="11"/>
        <v>0</v>
      </c>
      <c r="J59" s="156">
        <f t="shared" si="12"/>
        <v>0</v>
      </c>
    </row>
    <row r="60" spans="1:10">
      <c r="A60" s="23" t="s">
        <v>47</v>
      </c>
      <c r="B60" s="3"/>
      <c r="C60" s="3"/>
      <c r="D60" s="3"/>
      <c r="E60" s="3"/>
      <c r="F60" s="3"/>
      <c r="G60" s="156">
        <f t="shared" si="9"/>
        <v>0</v>
      </c>
      <c r="H60" s="156">
        <f t="shared" si="10"/>
        <v>0</v>
      </c>
      <c r="I60" s="156">
        <f t="shared" si="11"/>
        <v>0</v>
      </c>
      <c r="J60" s="156">
        <f t="shared" si="12"/>
        <v>0</v>
      </c>
    </row>
    <row r="61" spans="1:10" ht="31.5">
      <c r="A61" s="36" t="s">
        <v>48</v>
      </c>
      <c r="B61" s="35"/>
      <c r="C61" s="35"/>
      <c r="D61" s="35"/>
      <c r="E61" s="35"/>
      <c r="F61" s="35"/>
      <c r="G61" s="156">
        <f t="shared" si="9"/>
        <v>0</v>
      </c>
      <c r="H61" s="156">
        <f t="shared" si="10"/>
        <v>0</v>
      </c>
      <c r="I61" s="156">
        <f t="shared" si="11"/>
        <v>0</v>
      </c>
      <c r="J61" s="156">
        <f t="shared" si="12"/>
        <v>0</v>
      </c>
    </row>
    <row r="62" spans="1:10" ht="17.25" customHeight="1">
      <c r="A62" s="154" t="s">
        <v>58</v>
      </c>
      <c r="B62" s="63">
        <f>+SUM(B35:B61)</f>
        <v>0</v>
      </c>
      <c r="C62" s="63">
        <f>+SUM(C35:C61)</f>
        <v>0</v>
      </c>
      <c r="D62" s="63">
        <f>+SUM(D35:D61)</f>
        <v>0</v>
      </c>
      <c r="E62" s="63">
        <f>+SUM(E35:E61)</f>
        <v>0</v>
      </c>
      <c r="F62" s="63">
        <f>+SUM(F35:F61)</f>
        <v>0</v>
      </c>
      <c r="G62" s="156">
        <f t="shared" si="9"/>
        <v>0</v>
      </c>
      <c r="H62" s="156">
        <f t="shared" si="10"/>
        <v>0</v>
      </c>
      <c r="I62" s="156">
        <f t="shared" si="11"/>
        <v>0</v>
      </c>
      <c r="J62" s="156">
        <f t="shared" si="12"/>
        <v>0</v>
      </c>
    </row>
    <row r="64" spans="1:10" ht="16.5" thickBot="1">
      <c r="A64" s="138" t="s">
        <v>133</v>
      </c>
      <c r="B64" s="8"/>
      <c r="C64" s="8"/>
      <c r="D64" s="8"/>
      <c r="E64" s="8"/>
    </row>
    <row r="65" spans="1:9" ht="63.75" thickBot="1">
      <c r="A65" s="106" t="s">
        <v>71</v>
      </c>
      <c r="B65" s="107" t="s">
        <v>63</v>
      </c>
      <c r="C65" s="108" t="s">
        <v>64</v>
      </c>
      <c r="D65" s="108" t="s">
        <v>65</v>
      </c>
      <c r="E65" s="108" t="s">
        <v>66</v>
      </c>
      <c r="F65" s="109" t="s">
        <v>150</v>
      </c>
      <c r="G65" s="109" t="s">
        <v>151</v>
      </c>
      <c r="H65" s="109" t="s">
        <v>152</v>
      </c>
      <c r="I65" s="110" t="s">
        <v>153</v>
      </c>
    </row>
    <row r="66" spans="1:9" ht="31.5">
      <c r="A66" s="92" t="s">
        <v>22</v>
      </c>
      <c r="B66" s="93"/>
      <c r="C66" s="93"/>
      <c r="D66" s="93"/>
      <c r="E66" s="93"/>
      <c r="F66" s="157">
        <f>+IFERROR(B66/(C4+C35),0)*100</f>
        <v>0</v>
      </c>
      <c r="G66" s="157">
        <f>+IFERROR(C66/(D4+D35),0)*100</f>
        <v>0</v>
      </c>
      <c r="H66" s="157">
        <f>+IFERROR(D66/(E4+E35),0)*100</f>
        <v>0</v>
      </c>
      <c r="I66" s="157">
        <f>+IFERROR(E66/(F4+F35),0)*100</f>
        <v>0</v>
      </c>
    </row>
    <row r="67" spans="1:9">
      <c r="A67" s="23" t="s">
        <v>23</v>
      </c>
      <c r="B67" s="3"/>
      <c r="C67" s="3"/>
      <c r="D67" s="3"/>
      <c r="E67" s="3"/>
      <c r="F67" s="158">
        <f t="shared" ref="F67:F76" si="13">+IFERROR(B67/(C5+C36),0)*100</f>
        <v>0</v>
      </c>
      <c r="G67" s="158">
        <f t="shared" ref="G67:G76" si="14">+IFERROR(C67/(D5+D36),0)*100</f>
        <v>0</v>
      </c>
      <c r="H67" s="158">
        <f t="shared" ref="H67:H77" si="15">+IFERROR(D67/(E5+E36),0)*100</f>
        <v>0</v>
      </c>
      <c r="I67" s="158">
        <f t="shared" ref="I67:I77" si="16">+IFERROR(E67/(F5+F36),0)*100</f>
        <v>0</v>
      </c>
    </row>
    <row r="68" spans="1:9">
      <c r="A68" s="23" t="s">
        <v>24</v>
      </c>
      <c r="B68" s="3"/>
      <c r="C68" s="3"/>
      <c r="D68" s="3"/>
      <c r="E68" s="3"/>
      <c r="F68" s="158">
        <f t="shared" si="13"/>
        <v>0</v>
      </c>
      <c r="G68" s="158">
        <f t="shared" si="14"/>
        <v>0</v>
      </c>
      <c r="H68" s="158">
        <f t="shared" si="15"/>
        <v>0</v>
      </c>
      <c r="I68" s="158">
        <f t="shared" si="16"/>
        <v>0</v>
      </c>
    </row>
    <row r="69" spans="1:9">
      <c r="A69" s="23" t="s">
        <v>25</v>
      </c>
      <c r="B69" s="3"/>
      <c r="C69" s="3"/>
      <c r="D69" s="3"/>
      <c r="E69" s="3"/>
      <c r="F69" s="158">
        <f t="shared" si="13"/>
        <v>0</v>
      </c>
      <c r="G69" s="158">
        <f t="shared" si="14"/>
        <v>0</v>
      </c>
      <c r="H69" s="158">
        <f t="shared" si="15"/>
        <v>0</v>
      </c>
      <c r="I69" s="158">
        <f t="shared" si="16"/>
        <v>0</v>
      </c>
    </row>
    <row r="70" spans="1:9">
      <c r="A70" s="23" t="s">
        <v>26</v>
      </c>
      <c r="B70" s="3"/>
      <c r="C70" s="3"/>
      <c r="D70" s="3"/>
      <c r="E70" s="3"/>
      <c r="F70" s="158">
        <f t="shared" si="13"/>
        <v>0</v>
      </c>
      <c r="G70" s="158">
        <f t="shared" si="14"/>
        <v>0</v>
      </c>
      <c r="H70" s="158">
        <f t="shared" si="15"/>
        <v>0</v>
      </c>
      <c r="I70" s="158">
        <f t="shared" si="16"/>
        <v>0</v>
      </c>
    </row>
    <row r="71" spans="1:9">
      <c r="A71" s="23" t="s">
        <v>27</v>
      </c>
      <c r="B71" s="3"/>
      <c r="C71" s="3"/>
      <c r="D71" s="3"/>
      <c r="E71" s="3"/>
      <c r="F71" s="158">
        <f t="shared" si="13"/>
        <v>0</v>
      </c>
      <c r="G71" s="158">
        <f t="shared" si="14"/>
        <v>0</v>
      </c>
      <c r="H71" s="158">
        <f t="shared" si="15"/>
        <v>0</v>
      </c>
      <c r="I71" s="158">
        <f t="shared" si="16"/>
        <v>0</v>
      </c>
    </row>
    <row r="72" spans="1:9">
      <c r="A72" s="23" t="s">
        <v>28</v>
      </c>
      <c r="B72" s="3"/>
      <c r="C72" s="3"/>
      <c r="D72" s="3"/>
      <c r="E72" s="3"/>
      <c r="F72" s="158">
        <f t="shared" si="13"/>
        <v>0</v>
      </c>
      <c r="G72" s="158">
        <f t="shared" si="14"/>
        <v>0</v>
      </c>
      <c r="H72" s="158">
        <f t="shared" si="15"/>
        <v>0</v>
      </c>
      <c r="I72" s="158">
        <f t="shared" si="16"/>
        <v>0</v>
      </c>
    </row>
    <row r="73" spans="1:9">
      <c r="A73" s="23" t="s">
        <v>29</v>
      </c>
      <c r="B73" s="3"/>
      <c r="C73" s="3"/>
      <c r="D73" s="3"/>
      <c r="E73" s="3"/>
      <c r="F73" s="158">
        <f t="shared" si="13"/>
        <v>0</v>
      </c>
      <c r="G73" s="158">
        <f t="shared" si="14"/>
        <v>0</v>
      </c>
      <c r="H73" s="158">
        <f t="shared" si="15"/>
        <v>0</v>
      </c>
      <c r="I73" s="158">
        <f t="shared" si="16"/>
        <v>0</v>
      </c>
    </row>
    <row r="74" spans="1:9">
      <c r="A74" s="23" t="s">
        <v>30</v>
      </c>
      <c r="B74" s="3"/>
      <c r="C74" s="3"/>
      <c r="D74" s="3"/>
      <c r="E74" s="3"/>
      <c r="F74" s="158">
        <f t="shared" si="13"/>
        <v>0</v>
      </c>
      <c r="G74" s="158">
        <f t="shared" si="14"/>
        <v>0</v>
      </c>
      <c r="H74" s="158">
        <f t="shared" si="15"/>
        <v>0</v>
      </c>
      <c r="I74" s="158">
        <f t="shared" si="16"/>
        <v>0</v>
      </c>
    </row>
    <row r="75" spans="1:9" ht="31.5">
      <c r="A75" s="23" t="s">
        <v>31</v>
      </c>
      <c r="B75" s="3"/>
      <c r="C75" s="3"/>
      <c r="D75" s="3"/>
      <c r="E75" s="3"/>
      <c r="F75" s="158">
        <f t="shared" si="13"/>
        <v>0</v>
      </c>
      <c r="G75" s="158">
        <f t="shared" si="14"/>
        <v>0</v>
      </c>
      <c r="H75" s="158">
        <f t="shared" si="15"/>
        <v>0</v>
      </c>
      <c r="I75" s="158">
        <f t="shared" si="16"/>
        <v>0</v>
      </c>
    </row>
    <row r="76" spans="1:9">
      <c r="A76" s="23" t="s">
        <v>32</v>
      </c>
      <c r="B76" s="3"/>
      <c r="C76" s="3"/>
      <c r="D76" s="3"/>
      <c r="E76" s="3"/>
      <c r="F76" s="158">
        <f t="shared" si="13"/>
        <v>0</v>
      </c>
      <c r="G76" s="158">
        <f t="shared" si="14"/>
        <v>0</v>
      </c>
      <c r="H76" s="158">
        <f t="shared" si="15"/>
        <v>0</v>
      </c>
      <c r="I76" s="158">
        <f t="shared" si="16"/>
        <v>0</v>
      </c>
    </row>
    <row r="77" spans="1:9" ht="31.5">
      <c r="A77" s="23" t="s">
        <v>33</v>
      </c>
      <c r="B77" s="3"/>
      <c r="C77" s="3"/>
      <c r="D77" s="3"/>
      <c r="E77" s="3"/>
      <c r="F77" s="158">
        <f t="shared" ref="F77:G87" si="17">+IFERROR(B77/(C15+C46),0)*100</f>
        <v>0</v>
      </c>
      <c r="G77" s="158">
        <f t="shared" si="17"/>
        <v>0</v>
      </c>
      <c r="H77" s="158">
        <f t="shared" si="15"/>
        <v>0</v>
      </c>
      <c r="I77" s="158">
        <f t="shared" si="16"/>
        <v>0</v>
      </c>
    </row>
    <row r="78" spans="1:9">
      <c r="A78" s="23" t="s">
        <v>34</v>
      </c>
      <c r="B78" s="3"/>
      <c r="C78" s="3"/>
      <c r="D78" s="3"/>
      <c r="E78" s="3"/>
      <c r="F78" s="158">
        <f t="shared" si="17"/>
        <v>0</v>
      </c>
      <c r="G78" s="158">
        <f t="shared" si="17"/>
        <v>0</v>
      </c>
      <c r="H78" s="158">
        <f t="shared" ref="H78:H93" si="18">+IFERROR(D78/(E16+E47),0)*100</f>
        <v>0</v>
      </c>
      <c r="I78" s="158">
        <f t="shared" ref="I78:I93" si="19">+IFERROR(E78/(F16+F47),0)*100</f>
        <v>0</v>
      </c>
    </row>
    <row r="79" spans="1:9">
      <c r="A79" s="23" t="s">
        <v>35</v>
      </c>
      <c r="B79" s="3"/>
      <c r="C79" s="3"/>
      <c r="D79" s="3"/>
      <c r="E79" s="3"/>
      <c r="F79" s="158">
        <f t="shared" si="17"/>
        <v>0</v>
      </c>
      <c r="G79" s="158">
        <f t="shared" si="17"/>
        <v>0</v>
      </c>
      <c r="H79" s="158">
        <f t="shared" si="18"/>
        <v>0</v>
      </c>
      <c r="I79" s="158">
        <f t="shared" si="19"/>
        <v>0</v>
      </c>
    </row>
    <row r="80" spans="1:9">
      <c r="A80" s="23" t="s">
        <v>36</v>
      </c>
      <c r="B80" s="3"/>
      <c r="C80" s="3"/>
      <c r="D80" s="3"/>
      <c r="E80" s="3"/>
      <c r="F80" s="158">
        <f t="shared" si="17"/>
        <v>0</v>
      </c>
      <c r="G80" s="158">
        <f t="shared" si="17"/>
        <v>0</v>
      </c>
      <c r="H80" s="158">
        <f t="shared" si="18"/>
        <v>0</v>
      </c>
      <c r="I80" s="158">
        <f t="shared" si="19"/>
        <v>0</v>
      </c>
    </row>
    <row r="81" spans="1:9">
      <c r="A81" s="23" t="s">
        <v>37</v>
      </c>
      <c r="B81" s="3"/>
      <c r="C81" s="3"/>
      <c r="D81" s="3"/>
      <c r="E81" s="3"/>
      <c r="F81" s="158">
        <f t="shared" si="17"/>
        <v>0</v>
      </c>
      <c r="G81" s="158">
        <f t="shared" si="17"/>
        <v>0</v>
      </c>
      <c r="H81" s="158">
        <f t="shared" si="18"/>
        <v>0</v>
      </c>
      <c r="I81" s="158">
        <f t="shared" si="19"/>
        <v>0</v>
      </c>
    </row>
    <row r="82" spans="1:9">
      <c r="A82" s="23" t="s">
        <v>38</v>
      </c>
      <c r="B82" s="3"/>
      <c r="C82" s="3"/>
      <c r="D82" s="3"/>
      <c r="E82" s="3"/>
      <c r="F82" s="158">
        <f t="shared" si="17"/>
        <v>0</v>
      </c>
      <c r="G82" s="158">
        <f t="shared" si="17"/>
        <v>0</v>
      </c>
      <c r="H82" s="158">
        <f t="shared" si="18"/>
        <v>0</v>
      </c>
      <c r="I82" s="158">
        <f t="shared" si="19"/>
        <v>0</v>
      </c>
    </row>
    <row r="83" spans="1:9">
      <c r="A83" s="23" t="s">
        <v>39</v>
      </c>
      <c r="B83" s="3"/>
      <c r="C83" s="3"/>
      <c r="D83" s="3"/>
      <c r="E83" s="3"/>
      <c r="F83" s="158">
        <f t="shared" si="17"/>
        <v>0</v>
      </c>
      <c r="G83" s="158">
        <f t="shared" si="17"/>
        <v>0</v>
      </c>
      <c r="H83" s="158">
        <f t="shared" si="18"/>
        <v>0</v>
      </c>
      <c r="I83" s="158">
        <f t="shared" si="19"/>
        <v>0</v>
      </c>
    </row>
    <row r="84" spans="1:9">
      <c r="A84" s="23" t="s">
        <v>40</v>
      </c>
      <c r="B84" s="3"/>
      <c r="C84" s="3"/>
      <c r="D84" s="3"/>
      <c r="E84" s="3"/>
      <c r="F84" s="158">
        <f t="shared" si="17"/>
        <v>0</v>
      </c>
      <c r="G84" s="158">
        <f t="shared" si="17"/>
        <v>0</v>
      </c>
      <c r="H84" s="158">
        <f t="shared" si="18"/>
        <v>0</v>
      </c>
      <c r="I84" s="158">
        <f t="shared" si="19"/>
        <v>0</v>
      </c>
    </row>
    <row r="85" spans="1:9">
      <c r="A85" s="23" t="s">
        <v>41</v>
      </c>
      <c r="B85" s="3"/>
      <c r="C85" s="3"/>
      <c r="D85" s="3"/>
      <c r="E85" s="3"/>
      <c r="F85" s="158">
        <f t="shared" si="17"/>
        <v>0</v>
      </c>
      <c r="G85" s="158">
        <f t="shared" si="17"/>
        <v>0</v>
      </c>
      <c r="H85" s="158">
        <f t="shared" si="18"/>
        <v>0</v>
      </c>
      <c r="I85" s="158">
        <f t="shared" si="19"/>
        <v>0</v>
      </c>
    </row>
    <row r="86" spans="1:9">
      <c r="A86" s="23" t="s">
        <v>42</v>
      </c>
      <c r="B86" s="3"/>
      <c r="C86" s="3"/>
      <c r="D86" s="3"/>
      <c r="E86" s="3"/>
      <c r="F86" s="158">
        <f t="shared" si="17"/>
        <v>0</v>
      </c>
      <c r="G86" s="158">
        <f t="shared" si="17"/>
        <v>0</v>
      </c>
      <c r="H86" s="158">
        <f t="shared" si="18"/>
        <v>0</v>
      </c>
      <c r="I86" s="158">
        <f t="shared" si="19"/>
        <v>0</v>
      </c>
    </row>
    <row r="87" spans="1:9">
      <c r="A87" s="23" t="s">
        <v>43</v>
      </c>
      <c r="B87" s="3"/>
      <c r="C87" s="3"/>
      <c r="D87" s="3"/>
      <c r="E87" s="3"/>
      <c r="F87" s="158">
        <f t="shared" si="17"/>
        <v>0</v>
      </c>
      <c r="G87" s="158">
        <f t="shared" si="17"/>
        <v>0</v>
      </c>
      <c r="H87" s="158">
        <f t="shared" si="18"/>
        <v>0</v>
      </c>
      <c r="I87" s="158">
        <f t="shared" si="19"/>
        <v>0</v>
      </c>
    </row>
    <row r="88" spans="1:9">
      <c r="A88" s="23" t="s">
        <v>44</v>
      </c>
      <c r="B88" s="3"/>
      <c r="C88" s="3"/>
      <c r="D88" s="3"/>
      <c r="E88" s="3"/>
      <c r="F88" s="158">
        <f t="shared" ref="F88:G92" si="20">+IFERROR(B88/(C26+C57),0)*100</f>
        <v>0</v>
      </c>
      <c r="G88" s="158">
        <f t="shared" si="20"/>
        <v>0</v>
      </c>
      <c r="H88" s="158">
        <f t="shared" si="18"/>
        <v>0</v>
      </c>
      <c r="I88" s="158">
        <f t="shared" si="19"/>
        <v>0</v>
      </c>
    </row>
    <row r="89" spans="1:9">
      <c r="A89" s="23" t="s">
        <v>45</v>
      </c>
      <c r="B89" s="3"/>
      <c r="C89" s="3"/>
      <c r="D89" s="3"/>
      <c r="E89" s="3"/>
      <c r="F89" s="158">
        <f t="shared" si="20"/>
        <v>0</v>
      </c>
      <c r="G89" s="158">
        <f t="shared" si="20"/>
        <v>0</v>
      </c>
      <c r="H89" s="158">
        <f t="shared" si="18"/>
        <v>0</v>
      </c>
      <c r="I89" s="158">
        <f t="shared" si="19"/>
        <v>0</v>
      </c>
    </row>
    <row r="90" spans="1:9">
      <c r="A90" s="23" t="s">
        <v>46</v>
      </c>
      <c r="B90" s="3"/>
      <c r="C90" s="3"/>
      <c r="D90" s="3"/>
      <c r="E90" s="3"/>
      <c r="F90" s="158">
        <f t="shared" si="20"/>
        <v>0</v>
      </c>
      <c r="G90" s="158">
        <f t="shared" si="20"/>
        <v>0</v>
      </c>
      <c r="H90" s="158">
        <f t="shared" si="18"/>
        <v>0</v>
      </c>
      <c r="I90" s="158">
        <f t="shared" si="19"/>
        <v>0</v>
      </c>
    </row>
    <row r="91" spans="1:9">
      <c r="A91" s="23" t="s">
        <v>47</v>
      </c>
      <c r="B91" s="3"/>
      <c r="C91" s="3"/>
      <c r="D91" s="3"/>
      <c r="E91" s="3"/>
      <c r="F91" s="158">
        <f t="shared" si="20"/>
        <v>0</v>
      </c>
      <c r="G91" s="158">
        <f t="shared" si="20"/>
        <v>0</v>
      </c>
      <c r="H91" s="158">
        <f t="shared" si="18"/>
        <v>0</v>
      </c>
      <c r="I91" s="158">
        <f t="shared" si="19"/>
        <v>0</v>
      </c>
    </row>
    <row r="92" spans="1:9" ht="31.5">
      <c r="A92" s="52" t="s">
        <v>48</v>
      </c>
      <c r="B92" s="3"/>
      <c r="C92" s="3"/>
      <c r="D92" s="3"/>
      <c r="E92" s="3"/>
      <c r="F92" s="158">
        <f t="shared" si="20"/>
        <v>0</v>
      </c>
      <c r="G92" s="158">
        <f t="shared" si="20"/>
        <v>0</v>
      </c>
      <c r="H92" s="158">
        <f t="shared" si="18"/>
        <v>0</v>
      </c>
      <c r="I92" s="158">
        <f t="shared" si="19"/>
        <v>0</v>
      </c>
    </row>
    <row r="93" spans="1:9">
      <c r="A93" s="154" t="s">
        <v>58</v>
      </c>
      <c r="B93" s="63">
        <f>+SUM(B66:B92)</f>
        <v>0</v>
      </c>
      <c r="C93" s="63">
        <f>+SUM(C66:C92)</f>
        <v>0</v>
      </c>
      <c r="D93" s="63">
        <f>+SUM(D66:D92)</f>
        <v>0</v>
      </c>
      <c r="E93" s="63">
        <f>+SUM(E66:E92)</f>
        <v>0</v>
      </c>
      <c r="F93" s="158">
        <f>+IFERROR(B93/(C31+C62),0)*100</f>
        <v>0</v>
      </c>
      <c r="G93" s="158">
        <f>+IFERROR(C93/(D31+D62),0)*100</f>
        <v>0</v>
      </c>
      <c r="H93" s="158">
        <f t="shared" si="18"/>
        <v>0</v>
      </c>
      <c r="I93" s="158">
        <f t="shared" si="19"/>
        <v>0</v>
      </c>
    </row>
    <row r="94" spans="1:9">
      <c r="A94" s="27"/>
      <c r="B94" s="9"/>
      <c r="C94" s="9"/>
      <c r="D94" s="9"/>
      <c r="I94" s="9"/>
    </row>
  </sheetData>
  <mergeCells count="3">
    <mergeCell ref="A2:J2"/>
    <mergeCell ref="A33:J33"/>
    <mergeCell ref="A1:J1"/>
  </mergeCells>
  <phoneticPr fontId="2" type="noConversion"/>
  <pageMargins left="0.75" right="0.75" top="0.17" bottom="0.17" header="0.17" footer="0.17"/>
  <pageSetup paperSize="9" scale="96" orientation="landscape" r:id="rId1"/>
  <headerFooter alignWithMargins="0"/>
  <rowBreaks count="1" manualBreakCount="1">
    <brk id="31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dimension ref="A1:K132"/>
  <sheetViews>
    <sheetView view="pageBreakPreview" zoomScaleNormal="100" zoomScaleSheetLayoutView="100" workbookViewId="0">
      <selection sqref="A1:J1"/>
    </sheetView>
  </sheetViews>
  <sheetFormatPr defaultRowHeight="15.75"/>
  <cols>
    <col min="1" max="1" width="24.125" customWidth="1"/>
    <col min="2" max="10" width="10.625" customWidth="1"/>
  </cols>
  <sheetData>
    <row r="1" spans="1:10" ht="20.25">
      <c r="A1" s="355" t="s">
        <v>269</v>
      </c>
      <c r="B1" s="355"/>
      <c r="C1" s="355"/>
      <c r="D1" s="355"/>
      <c r="E1" s="355"/>
      <c r="F1" s="355"/>
      <c r="G1" s="355"/>
      <c r="H1" s="355"/>
      <c r="I1" s="355"/>
      <c r="J1" s="355"/>
    </row>
    <row r="2" spans="1:10" ht="16.5" thickBot="1">
      <c r="A2" s="367" t="s">
        <v>56</v>
      </c>
      <c r="B2" s="367"/>
      <c r="C2" s="367"/>
      <c r="D2" s="367"/>
      <c r="E2" s="367"/>
      <c r="F2" s="367"/>
      <c r="G2" s="367"/>
      <c r="H2" s="367"/>
      <c r="I2" s="367"/>
      <c r="J2" s="367"/>
    </row>
    <row r="3" spans="1:10" ht="32.25" thickBot="1">
      <c r="A3" s="94" t="s">
        <v>71</v>
      </c>
      <c r="B3" s="95" t="s">
        <v>62</v>
      </c>
      <c r="C3" s="95" t="s">
        <v>63</v>
      </c>
      <c r="D3" s="96" t="s">
        <v>64</v>
      </c>
      <c r="E3" s="96" t="s">
        <v>65</v>
      </c>
      <c r="F3" s="96" t="s">
        <v>66</v>
      </c>
      <c r="G3" s="97" t="s">
        <v>67</v>
      </c>
      <c r="H3" s="97" t="s">
        <v>68</v>
      </c>
      <c r="I3" s="97" t="s">
        <v>69</v>
      </c>
      <c r="J3" s="98" t="s">
        <v>70</v>
      </c>
    </row>
    <row r="4" spans="1:10" ht="31.5">
      <c r="A4" s="92" t="s">
        <v>22</v>
      </c>
      <c r="B4" s="93"/>
      <c r="C4" s="93"/>
      <c r="D4" s="93"/>
      <c r="E4" s="93"/>
      <c r="F4" s="93"/>
      <c r="G4" s="155">
        <f>IFERROR(C4/B4,0)</f>
        <v>0</v>
      </c>
      <c r="H4" s="155">
        <f>IFERROR(E4/D4,0)</f>
        <v>0</v>
      </c>
      <c r="I4" s="155">
        <f>IFERROR(F4/E4,0)</f>
        <v>0</v>
      </c>
      <c r="J4" s="155">
        <f>IFERROR(F4/B4,0)</f>
        <v>0</v>
      </c>
    </row>
    <row r="5" spans="1:10">
      <c r="A5" s="23" t="s">
        <v>23</v>
      </c>
      <c r="B5" s="3"/>
      <c r="C5" s="3"/>
      <c r="D5" s="3"/>
      <c r="E5" s="3"/>
      <c r="F5" s="3"/>
      <c r="G5" s="156">
        <f t="shared" ref="G5:G27" si="0">IFERROR(C5/B5,0)</f>
        <v>0</v>
      </c>
      <c r="H5" s="156">
        <f t="shared" ref="H5:H27" si="1">IFERROR(E5/D5,0)</f>
        <v>0</v>
      </c>
      <c r="I5" s="156">
        <f t="shared" ref="I5:I27" si="2">IFERROR(F5/E5,0)</f>
        <v>0</v>
      </c>
      <c r="J5" s="156">
        <f t="shared" ref="J5:J27" si="3">IFERROR(F5/B5,0)</f>
        <v>0</v>
      </c>
    </row>
    <row r="6" spans="1:10">
      <c r="A6" s="23" t="s">
        <v>24</v>
      </c>
      <c r="B6" s="3"/>
      <c r="C6" s="3"/>
      <c r="D6" s="3"/>
      <c r="E6" s="3"/>
      <c r="F6" s="3"/>
      <c r="G6" s="156">
        <f t="shared" si="0"/>
        <v>0</v>
      </c>
      <c r="H6" s="156">
        <f t="shared" si="1"/>
        <v>0</v>
      </c>
      <c r="I6" s="156">
        <f t="shared" si="2"/>
        <v>0</v>
      </c>
      <c r="J6" s="156">
        <f t="shared" si="3"/>
        <v>0</v>
      </c>
    </row>
    <row r="7" spans="1:10" ht="31.5">
      <c r="A7" s="23" t="s">
        <v>25</v>
      </c>
      <c r="B7" s="3"/>
      <c r="C7" s="3"/>
      <c r="D7" s="3"/>
      <c r="E7" s="3"/>
      <c r="F7" s="3"/>
      <c r="G7" s="156">
        <f t="shared" si="0"/>
        <v>0</v>
      </c>
      <c r="H7" s="156">
        <f t="shared" si="1"/>
        <v>0</v>
      </c>
      <c r="I7" s="156">
        <f t="shared" si="2"/>
        <v>0</v>
      </c>
      <c r="J7" s="156">
        <f t="shared" si="3"/>
        <v>0</v>
      </c>
    </row>
    <row r="8" spans="1:10">
      <c r="A8" s="23" t="s">
        <v>26</v>
      </c>
      <c r="B8" s="3"/>
      <c r="C8" s="3"/>
      <c r="D8" s="3"/>
      <c r="E8" s="3"/>
      <c r="F8" s="3"/>
      <c r="G8" s="156">
        <f t="shared" si="0"/>
        <v>0</v>
      </c>
      <c r="H8" s="156">
        <f t="shared" si="1"/>
        <v>0</v>
      </c>
      <c r="I8" s="156">
        <f t="shared" si="2"/>
        <v>0</v>
      </c>
      <c r="J8" s="156">
        <f t="shared" si="3"/>
        <v>0</v>
      </c>
    </row>
    <row r="9" spans="1:10">
      <c r="A9" s="23" t="s">
        <v>27</v>
      </c>
      <c r="B9" s="3"/>
      <c r="C9" s="3"/>
      <c r="D9" s="3"/>
      <c r="E9" s="3"/>
      <c r="F9" s="3"/>
      <c r="G9" s="156">
        <f t="shared" si="0"/>
        <v>0</v>
      </c>
      <c r="H9" s="156">
        <f t="shared" si="1"/>
        <v>0</v>
      </c>
      <c r="I9" s="156">
        <f t="shared" si="2"/>
        <v>0</v>
      </c>
      <c r="J9" s="156">
        <f t="shared" si="3"/>
        <v>0</v>
      </c>
    </row>
    <row r="10" spans="1:10">
      <c r="A10" s="23" t="s">
        <v>28</v>
      </c>
      <c r="B10" s="3"/>
      <c r="C10" s="3"/>
      <c r="D10" s="3"/>
      <c r="E10" s="3"/>
      <c r="F10" s="3"/>
      <c r="G10" s="156">
        <f t="shared" si="0"/>
        <v>0</v>
      </c>
      <c r="H10" s="156">
        <f t="shared" si="1"/>
        <v>0</v>
      </c>
      <c r="I10" s="156">
        <f t="shared" si="2"/>
        <v>0</v>
      </c>
      <c r="J10" s="156">
        <f t="shared" si="3"/>
        <v>0</v>
      </c>
    </row>
    <row r="11" spans="1:10">
      <c r="A11" s="23" t="s">
        <v>29</v>
      </c>
      <c r="B11" s="3"/>
      <c r="C11" s="3"/>
      <c r="D11" s="3"/>
      <c r="E11" s="3"/>
      <c r="F11" s="3"/>
      <c r="G11" s="156">
        <f t="shared" si="0"/>
        <v>0</v>
      </c>
      <c r="H11" s="156">
        <f t="shared" si="1"/>
        <v>0</v>
      </c>
      <c r="I11" s="156">
        <f t="shared" si="2"/>
        <v>0</v>
      </c>
      <c r="J11" s="156">
        <f t="shared" si="3"/>
        <v>0</v>
      </c>
    </row>
    <row r="12" spans="1:10">
      <c r="A12" s="23" t="s">
        <v>30</v>
      </c>
      <c r="B12" s="35"/>
      <c r="C12" s="35"/>
      <c r="D12" s="35"/>
      <c r="E12" s="35"/>
      <c r="F12" s="35"/>
      <c r="G12" s="156">
        <f t="shared" si="0"/>
        <v>0</v>
      </c>
      <c r="H12" s="156">
        <f t="shared" si="1"/>
        <v>0</v>
      </c>
      <c r="I12" s="156">
        <f t="shared" si="2"/>
        <v>0</v>
      </c>
      <c r="J12" s="156">
        <f t="shared" si="3"/>
        <v>0</v>
      </c>
    </row>
    <row r="13" spans="1:10" ht="31.5">
      <c r="A13" s="23" t="s">
        <v>31</v>
      </c>
      <c r="B13" s="36"/>
      <c r="C13" s="36"/>
      <c r="D13" s="35"/>
      <c r="E13" s="35"/>
      <c r="F13" s="35"/>
      <c r="G13" s="156">
        <f t="shared" si="0"/>
        <v>0</v>
      </c>
      <c r="H13" s="156">
        <f t="shared" si="1"/>
        <v>0</v>
      </c>
      <c r="I13" s="156">
        <f t="shared" si="2"/>
        <v>0</v>
      </c>
      <c r="J13" s="156">
        <f t="shared" si="3"/>
        <v>0</v>
      </c>
    </row>
    <row r="14" spans="1:10">
      <c r="A14" s="23" t="s">
        <v>32</v>
      </c>
      <c r="B14" s="3"/>
      <c r="C14" s="3"/>
      <c r="D14" s="3"/>
      <c r="E14" s="3"/>
      <c r="F14" s="3"/>
      <c r="G14" s="156">
        <f t="shared" si="0"/>
        <v>0</v>
      </c>
      <c r="H14" s="156">
        <f t="shared" si="1"/>
        <v>0</v>
      </c>
      <c r="I14" s="156">
        <f t="shared" si="2"/>
        <v>0</v>
      </c>
      <c r="J14" s="156">
        <f t="shared" si="3"/>
        <v>0</v>
      </c>
    </row>
    <row r="15" spans="1:10" ht="47.25">
      <c r="A15" s="23" t="s">
        <v>33</v>
      </c>
      <c r="B15" s="3"/>
      <c r="C15" s="3"/>
      <c r="D15" s="3"/>
      <c r="E15" s="3"/>
      <c r="F15" s="3"/>
      <c r="G15" s="156">
        <f t="shared" si="0"/>
        <v>0</v>
      </c>
      <c r="H15" s="156">
        <f t="shared" si="1"/>
        <v>0</v>
      </c>
      <c r="I15" s="156">
        <f t="shared" si="2"/>
        <v>0</v>
      </c>
      <c r="J15" s="156">
        <f t="shared" si="3"/>
        <v>0</v>
      </c>
    </row>
    <row r="16" spans="1:10">
      <c r="A16" s="23" t="s">
        <v>34</v>
      </c>
      <c r="B16" s="3"/>
      <c r="C16" s="3"/>
      <c r="D16" s="3"/>
      <c r="E16" s="3"/>
      <c r="F16" s="3"/>
      <c r="G16" s="156">
        <f t="shared" si="0"/>
        <v>0</v>
      </c>
      <c r="H16" s="156">
        <f t="shared" si="1"/>
        <v>0</v>
      </c>
      <c r="I16" s="156">
        <f t="shared" si="2"/>
        <v>0</v>
      </c>
      <c r="J16" s="156">
        <f t="shared" si="3"/>
        <v>0</v>
      </c>
    </row>
    <row r="17" spans="1:11">
      <c r="A17" s="23" t="s">
        <v>35</v>
      </c>
      <c r="B17" s="3"/>
      <c r="C17" s="3"/>
      <c r="D17" s="3"/>
      <c r="E17" s="3"/>
      <c r="F17" s="3"/>
      <c r="G17" s="156">
        <f t="shared" si="0"/>
        <v>0</v>
      </c>
      <c r="H17" s="156">
        <f t="shared" si="1"/>
        <v>0</v>
      </c>
      <c r="I17" s="156">
        <f t="shared" si="2"/>
        <v>0</v>
      </c>
      <c r="J17" s="156">
        <f t="shared" si="3"/>
        <v>0</v>
      </c>
    </row>
    <row r="18" spans="1:11">
      <c r="A18" s="23" t="s">
        <v>36</v>
      </c>
      <c r="B18" s="3"/>
      <c r="C18" s="3"/>
      <c r="D18" s="3"/>
      <c r="E18" s="3"/>
      <c r="F18" s="3"/>
      <c r="G18" s="156">
        <f t="shared" si="0"/>
        <v>0</v>
      </c>
      <c r="H18" s="156">
        <f t="shared" si="1"/>
        <v>0</v>
      </c>
      <c r="I18" s="156">
        <f t="shared" si="2"/>
        <v>0</v>
      </c>
      <c r="J18" s="156">
        <f t="shared" si="3"/>
        <v>0</v>
      </c>
    </row>
    <row r="19" spans="1:11">
      <c r="A19" s="23" t="s">
        <v>37</v>
      </c>
      <c r="B19" s="3"/>
      <c r="C19" s="3"/>
      <c r="D19" s="3"/>
      <c r="E19" s="3"/>
      <c r="F19" s="3"/>
      <c r="G19" s="156">
        <f t="shared" si="0"/>
        <v>0</v>
      </c>
      <c r="H19" s="156">
        <f t="shared" si="1"/>
        <v>0</v>
      </c>
      <c r="I19" s="156">
        <f t="shared" si="2"/>
        <v>0</v>
      </c>
      <c r="J19" s="156">
        <f t="shared" si="3"/>
        <v>0</v>
      </c>
    </row>
    <row r="20" spans="1:11">
      <c r="A20" s="23" t="s">
        <v>38</v>
      </c>
      <c r="B20" s="3"/>
      <c r="C20" s="3"/>
      <c r="D20" s="3"/>
      <c r="E20" s="3"/>
      <c r="F20" s="3"/>
      <c r="G20" s="156">
        <f t="shared" si="0"/>
        <v>0</v>
      </c>
      <c r="H20" s="156">
        <f t="shared" si="1"/>
        <v>0</v>
      </c>
      <c r="I20" s="156">
        <f t="shared" si="2"/>
        <v>0</v>
      </c>
      <c r="J20" s="156">
        <f t="shared" si="3"/>
        <v>0</v>
      </c>
    </row>
    <row r="21" spans="1:11">
      <c r="A21" s="23" t="s">
        <v>39</v>
      </c>
      <c r="B21" s="3"/>
      <c r="C21" s="3"/>
      <c r="D21" s="3"/>
      <c r="E21" s="3"/>
      <c r="F21" s="3"/>
      <c r="G21" s="156">
        <f t="shared" si="0"/>
        <v>0</v>
      </c>
      <c r="H21" s="156">
        <f t="shared" si="1"/>
        <v>0</v>
      </c>
      <c r="I21" s="156">
        <f t="shared" si="2"/>
        <v>0</v>
      </c>
      <c r="J21" s="156">
        <f t="shared" si="3"/>
        <v>0</v>
      </c>
    </row>
    <row r="22" spans="1:11">
      <c r="A22" s="23" t="s">
        <v>40</v>
      </c>
      <c r="B22" s="3"/>
      <c r="C22" s="3"/>
      <c r="D22" s="3"/>
      <c r="E22" s="3"/>
      <c r="F22" s="3"/>
      <c r="G22" s="156">
        <f t="shared" si="0"/>
        <v>0</v>
      </c>
      <c r="H22" s="156">
        <f t="shared" si="1"/>
        <v>0</v>
      </c>
      <c r="I22" s="156">
        <f t="shared" si="2"/>
        <v>0</v>
      </c>
      <c r="J22" s="156">
        <f t="shared" si="3"/>
        <v>0</v>
      </c>
      <c r="K22" s="9"/>
    </row>
    <row r="23" spans="1:11">
      <c r="A23" s="23" t="s">
        <v>41</v>
      </c>
      <c r="B23" s="3"/>
      <c r="C23" s="3"/>
      <c r="D23" s="3"/>
      <c r="E23" s="3"/>
      <c r="F23" s="3"/>
      <c r="G23" s="156">
        <f t="shared" si="0"/>
        <v>0</v>
      </c>
      <c r="H23" s="156">
        <f t="shared" si="1"/>
        <v>0</v>
      </c>
      <c r="I23" s="156">
        <f t="shared" si="2"/>
        <v>0</v>
      </c>
      <c r="J23" s="156">
        <f t="shared" si="3"/>
        <v>0</v>
      </c>
      <c r="K23" s="9"/>
    </row>
    <row r="24" spans="1:11">
      <c r="A24" s="23" t="s">
        <v>42</v>
      </c>
      <c r="B24" s="3"/>
      <c r="C24" s="3"/>
      <c r="D24" s="3"/>
      <c r="E24" s="3"/>
      <c r="F24" s="3"/>
      <c r="G24" s="156">
        <f t="shared" si="0"/>
        <v>0</v>
      </c>
      <c r="H24" s="156">
        <f t="shared" si="1"/>
        <v>0</v>
      </c>
      <c r="I24" s="156">
        <f t="shared" si="2"/>
        <v>0</v>
      </c>
      <c r="J24" s="156">
        <f t="shared" si="3"/>
        <v>0</v>
      </c>
      <c r="K24" s="9"/>
    </row>
    <row r="25" spans="1:11">
      <c r="A25" s="23" t="s">
        <v>43</v>
      </c>
      <c r="B25" s="3"/>
      <c r="C25" s="3"/>
      <c r="D25" s="3"/>
      <c r="E25" s="3"/>
      <c r="F25" s="3"/>
      <c r="G25" s="156">
        <f t="shared" si="0"/>
        <v>0</v>
      </c>
      <c r="H25" s="156">
        <f t="shared" si="1"/>
        <v>0</v>
      </c>
      <c r="I25" s="156">
        <f t="shared" si="2"/>
        <v>0</v>
      </c>
      <c r="J25" s="156">
        <f t="shared" si="3"/>
        <v>0</v>
      </c>
      <c r="K25" s="9"/>
    </row>
    <row r="26" spans="1:11">
      <c r="A26" s="23" t="s">
        <v>44</v>
      </c>
      <c r="B26" s="3"/>
      <c r="C26" s="3"/>
      <c r="D26" s="3"/>
      <c r="E26" s="3"/>
      <c r="F26" s="3"/>
      <c r="G26" s="156">
        <f t="shared" si="0"/>
        <v>0</v>
      </c>
      <c r="H26" s="156">
        <f t="shared" si="1"/>
        <v>0</v>
      </c>
      <c r="I26" s="156">
        <f t="shared" si="2"/>
        <v>0</v>
      </c>
      <c r="J26" s="156">
        <f t="shared" si="3"/>
        <v>0</v>
      </c>
      <c r="K26" s="9"/>
    </row>
    <row r="27" spans="1:11">
      <c r="A27" s="23" t="s">
        <v>45</v>
      </c>
      <c r="B27" s="3"/>
      <c r="C27" s="3"/>
      <c r="D27" s="3"/>
      <c r="E27" s="3"/>
      <c r="F27" s="3"/>
      <c r="G27" s="156">
        <f t="shared" si="0"/>
        <v>0</v>
      </c>
      <c r="H27" s="156">
        <f t="shared" si="1"/>
        <v>0</v>
      </c>
      <c r="I27" s="156">
        <f t="shared" si="2"/>
        <v>0</v>
      </c>
      <c r="J27" s="156">
        <f t="shared" si="3"/>
        <v>0</v>
      </c>
      <c r="K27" s="9"/>
    </row>
    <row r="28" spans="1:11">
      <c r="A28" s="23" t="s">
        <v>46</v>
      </c>
      <c r="B28" s="3"/>
      <c r="C28" s="3"/>
      <c r="D28" s="3"/>
      <c r="E28" s="3"/>
      <c r="F28" s="3"/>
      <c r="G28" s="156">
        <f>IFERROR(C28/B28,0)</f>
        <v>0</v>
      </c>
      <c r="H28" s="156">
        <f t="shared" ref="H28:I31" si="4">IFERROR(E28/D28,0)</f>
        <v>0</v>
      </c>
      <c r="I28" s="156">
        <f t="shared" si="4"/>
        <v>0</v>
      </c>
      <c r="J28" s="156">
        <f>IFERROR(F28/B28,0)</f>
        <v>0</v>
      </c>
      <c r="K28" s="9"/>
    </row>
    <row r="29" spans="1:11">
      <c r="A29" s="23" t="s">
        <v>47</v>
      </c>
      <c r="B29" s="3"/>
      <c r="C29" s="3"/>
      <c r="D29" s="3"/>
      <c r="E29" s="3"/>
      <c r="F29" s="3"/>
      <c r="G29" s="156">
        <f>IFERROR(C29/B29,0)</f>
        <v>0</v>
      </c>
      <c r="H29" s="156">
        <f t="shared" si="4"/>
        <v>0</v>
      </c>
      <c r="I29" s="156">
        <f t="shared" si="4"/>
        <v>0</v>
      </c>
      <c r="J29" s="156">
        <f>IFERROR(F29/B29,0)</f>
        <v>0</v>
      </c>
      <c r="K29" s="9"/>
    </row>
    <row r="30" spans="1:11" ht="31.5">
      <c r="A30" s="36" t="s">
        <v>48</v>
      </c>
      <c r="B30" s="35"/>
      <c r="C30" s="35"/>
      <c r="D30" s="35"/>
      <c r="E30" s="35"/>
      <c r="F30" s="35"/>
      <c r="G30" s="156">
        <f>IFERROR(C30/B30,0)</f>
        <v>0</v>
      </c>
      <c r="H30" s="156">
        <f t="shared" si="4"/>
        <v>0</v>
      </c>
      <c r="I30" s="156">
        <f t="shared" si="4"/>
        <v>0</v>
      </c>
      <c r="J30" s="156">
        <f>IFERROR(F30/B30,0)</f>
        <v>0</v>
      </c>
    </row>
    <row r="31" spans="1:11">
      <c r="A31" s="154" t="s">
        <v>58</v>
      </c>
      <c r="B31" s="64">
        <f>SUM(B4:B30)</f>
        <v>0</v>
      </c>
      <c r="C31" s="64">
        <f>SUM(C4:C30)</f>
        <v>0</v>
      </c>
      <c r="D31" s="64">
        <f>SUM(D4:D30)</f>
        <v>0</v>
      </c>
      <c r="E31" s="64">
        <f>SUM(E4:E30)</f>
        <v>0</v>
      </c>
      <c r="F31" s="64">
        <f>SUM(F4:F30)</f>
        <v>0</v>
      </c>
      <c r="G31" s="156">
        <f>IFERROR(C31/B31,0)</f>
        <v>0</v>
      </c>
      <c r="H31" s="156">
        <f t="shared" si="4"/>
        <v>0</v>
      </c>
      <c r="I31" s="156">
        <f t="shared" si="4"/>
        <v>0</v>
      </c>
      <c r="J31" s="156">
        <f>IFERROR(F31/B31,0)</f>
        <v>0</v>
      </c>
    </row>
    <row r="32" spans="1:11">
      <c r="A32" s="13"/>
      <c r="B32" s="9"/>
      <c r="C32" s="9"/>
      <c r="D32" s="9"/>
      <c r="E32" s="9"/>
      <c r="F32" s="9"/>
      <c r="G32" s="9"/>
      <c r="H32" s="9"/>
      <c r="J32" s="9"/>
    </row>
    <row r="33" spans="1:10" ht="16.5" thickBot="1">
      <c r="A33" s="367" t="s">
        <v>57</v>
      </c>
      <c r="B33" s="368"/>
      <c r="C33" s="368"/>
      <c r="D33" s="368"/>
      <c r="E33" s="368"/>
      <c r="F33" s="368"/>
      <c r="G33" s="368"/>
      <c r="H33" s="368"/>
      <c r="I33" s="368"/>
      <c r="J33" s="368"/>
    </row>
    <row r="34" spans="1:10" ht="32.25" thickBot="1">
      <c r="A34" s="94" t="s">
        <v>71</v>
      </c>
      <c r="B34" s="95" t="s">
        <v>62</v>
      </c>
      <c r="C34" s="95" t="s">
        <v>63</v>
      </c>
      <c r="D34" s="96" t="s">
        <v>64</v>
      </c>
      <c r="E34" s="96" t="s">
        <v>65</v>
      </c>
      <c r="F34" s="96" t="s">
        <v>66</v>
      </c>
      <c r="G34" s="111" t="s">
        <v>67</v>
      </c>
      <c r="H34" s="111" t="s">
        <v>68</v>
      </c>
      <c r="I34" s="111" t="s">
        <v>69</v>
      </c>
      <c r="J34" s="112" t="s">
        <v>70</v>
      </c>
    </row>
    <row r="35" spans="1:10" ht="31.5">
      <c r="A35" s="92" t="s">
        <v>22</v>
      </c>
      <c r="B35" s="93"/>
      <c r="C35" s="93">
        <v>6</v>
      </c>
      <c r="D35" s="93"/>
      <c r="E35" s="93"/>
      <c r="F35" s="93"/>
      <c r="G35" s="155">
        <f>IFERROR(C35/B35,0)</f>
        <v>0</v>
      </c>
      <c r="H35" s="155">
        <f>IFERROR(E35/D35,0)</f>
        <v>0</v>
      </c>
      <c r="I35" s="155">
        <f>IFERROR(F35/E35,0)</f>
        <v>0</v>
      </c>
      <c r="J35" s="155">
        <f>IFERROR(F35/B35,0)</f>
        <v>0</v>
      </c>
    </row>
    <row r="36" spans="1:10">
      <c r="A36" s="23" t="s">
        <v>23</v>
      </c>
      <c r="B36" s="3"/>
      <c r="C36" s="3"/>
      <c r="D36" s="3"/>
      <c r="E36" s="3"/>
      <c r="F36" s="3"/>
      <c r="G36" s="156">
        <f t="shared" ref="G36:G47" si="5">IFERROR(C36/B36,0)</f>
        <v>0</v>
      </c>
      <c r="H36" s="156">
        <f t="shared" ref="H36:H47" si="6">IFERROR(E36/D36,0)</f>
        <v>0</v>
      </c>
      <c r="I36" s="156">
        <f t="shared" ref="I36:I47" si="7">IFERROR(F36/E36,0)</f>
        <v>0</v>
      </c>
      <c r="J36" s="156">
        <f t="shared" ref="J36:J47" si="8">IFERROR(F36/B36,0)</f>
        <v>0</v>
      </c>
    </row>
    <row r="37" spans="1:10">
      <c r="A37" s="23" t="s">
        <v>24</v>
      </c>
      <c r="B37" s="3"/>
      <c r="C37" s="3"/>
      <c r="D37" s="3"/>
      <c r="E37" s="3"/>
      <c r="F37" s="3"/>
      <c r="G37" s="156">
        <f t="shared" si="5"/>
        <v>0</v>
      </c>
      <c r="H37" s="156">
        <f t="shared" si="6"/>
        <v>0</v>
      </c>
      <c r="I37" s="156">
        <f t="shared" si="7"/>
        <v>0</v>
      </c>
      <c r="J37" s="156">
        <f t="shared" si="8"/>
        <v>0</v>
      </c>
    </row>
    <row r="38" spans="1:10" ht="31.5">
      <c r="A38" s="23" t="s">
        <v>25</v>
      </c>
      <c r="B38" s="3"/>
      <c r="C38" s="3"/>
      <c r="D38" s="3"/>
      <c r="E38" s="3"/>
      <c r="F38" s="3"/>
      <c r="G38" s="156">
        <f t="shared" si="5"/>
        <v>0</v>
      </c>
      <c r="H38" s="156">
        <f t="shared" si="6"/>
        <v>0</v>
      </c>
      <c r="I38" s="156">
        <f t="shared" si="7"/>
        <v>0</v>
      </c>
      <c r="J38" s="156">
        <f t="shared" si="8"/>
        <v>0</v>
      </c>
    </row>
    <row r="39" spans="1:10">
      <c r="A39" s="23" t="s">
        <v>26</v>
      </c>
      <c r="B39" s="3"/>
      <c r="C39" s="3"/>
      <c r="D39" s="3"/>
      <c r="E39" s="3"/>
      <c r="F39" s="3"/>
      <c r="G39" s="156">
        <f t="shared" si="5"/>
        <v>0</v>
      </c>
      <c r="H39" s="156">
        <f t="shared" si="6"/>
        <v>0</v>
      </c>
      <c r="I39" s="156">
        <f t="shared" si="7"/>
        <v>0</v>
      </c>
      <c r="J39" s="156">
        <f t="shared" si="8"/>
        <v>0</v>
      </c>
    </row>
    <row r="40" spans="1:10">
      <c r="A40" s="23" t="s">
        <v>27</v>
      </c>
      <c r="B40" s="3"/>
      <c r="C40" s="3"/>
      <c r="D40" s="3"/>
      <c r="E40" s="3"/>
      <c r="F40" s="3"/>
      <c r="G40" s="156">
        <f t="shared" si="5"/>
        <v>0</v>
      </c>
      <c r="H40" s="156">
        <f t="shared" si="6"/>
        <v>0</v>
      </c>
      <c r="I40" s="156">
        <f t="shared" si="7"/>
        <v>0</v>
      </c>
      <c r="J40" s="156">
        <f t="shared" si="8"/>
        <v>0</v>
      </c>
    </row>
    <row r="41" spans="1:10">
      <c r="A41" s="23" t="s">
        <v>28</v>
      </c>
      <c r="B41" s="3"/>
      <c r="C41" s="3"/>
      <c r="D41" s="3"/>
      <c r="E41" s="3"/>
      <c r="F41" s="3"/>
      <c r="G41" s="156">
        <f t="shared" si="5"/>
        <v>0</v>
      </c>
      <c r="H41" s="156">
        <f t="shared" si="6"/>
        <v>0</v>
      </c>
      <c r="I41" s="156">
        <f t="shared" si="7"/>
        <v>0</v>
      </c>
      <c r="J41" s="156">
        <f t="shared" si="8"/>
        <v>0</v>
      </c>
    </row>
    <row r="42" spans="1:10">
      <c r="A42" s="23" t="s">
        <v>29</v>
      </c>
      <c r="B42" s="3"/>
      <c r="C42" s="3"/>
      <c r="D42" s="3"/>
      <c r="E42" s="3"/>
      <c r="F42" s="3"/>
      <c r="G42" s="156">
        <f t="shared" si="5"/>
        <v>0</v>
      </c>
      <c r="H42" s="156">
        <f t="shared" si="6"/>
        <v>0</v>
      </c>
      <c r="I42" s="156">
        <f t="shared" si="7"/>
        <v>0</v>
      </c>
      <c r="J42" s="156">
        <f t="shared" si="8"/>
        <v>0</v>
      </c>
    </row>
    <row r="43" spans="1:10">
      <c r="A43" s="23" t="s">
        <v>30</v>
      </c>
      <c r="B43" s="35"/>
      <c r="C43" s="35"/>
      <c r="D43" s="35"/>
      <c r="E43" s="35"/>
      <c r="F43" s="35"/>
      <c r="G43" s="156">
        <f t="shared" si="5"/>
        <v>0</v>
      </c>
      <c r="H43" s="156">
        <f t="shared" si="6"/>
        <v>0</v>
      </c>
      <c r="I43" s="156">
        <f t="shared" si="7"/>
        <v>0</v>
      </c>
      <c r="J43" s="156">
        <f t="shared" si="8"/>
        <v>0</v>
      </c>
    </row>
    <row r="44" spans="1:10" ht="31.5">
      <c r="A44" s="23" t="s">
        <v>31</v>
      </c>
      <c r="B44" s="36"/>
      <c r="C44" s="36"/>
      <c r="D44" s="35"/>
      <c r="E44" s="35"/>
      <c r="F44" s="35"/>
      <c r="G44" s="156">
        <f t="shared" si="5"/>
        <v>0</v>
      </c>
      <c r="H44" s="156">
        <f t="shared" si="6"/>
        <v>0</v>
      </c>
      <c r="I44" s="156">
        <f t="shared" si="7"/>
        <v>0</v>
      </c>
      <c r="J44" s="156">
        <f t="shared" si="8"/>
        <v>0</v>
      </c>
    </row>
    <row r="45" spans="1:10">
      <c r="A45" s="23" t="s">
        <v>32</v>
      </c>
      <c r="B45" s="3"/>
      <c r="C45" s="3"/>
      <c r="D45" s="3"/>
      <c r="E45" s="3"/>
      <c r="F45" s="3"/>
      <c r="G45" s="156">
        <f t="shared" si="5"/>
        <v>0</v>
      </c>
      <c r="H45" s="156">
        <f t="shared" si="6"/>
        <v>0</v>
      </c>
      <c r="I45" s="156">
        <f t="shared" si="7"/>
        <v>0</v>
      </c>
      <c r="J45" s="156">
        <f t="shared" si="8"/>
        <v>0</v>
      </c>
    </row>
    <row r="46" spans="1:10" ht="47.25">
      <c r="A46" s="23" t="s">
        <v>33</v>
      </c>
      <c r="B46" s="3"/>
      <c r="C46" s="3"/>
      <c r="D46" s="3"/>
      <c r="E46" s="3"/>
      <c r="F46" s="3"/>
      <c r="G46" s="156">
        <f t="shared" si="5"/>
        <v>0</v>
      </c>
      <c r="H46" s="156">
        <f t="shared" si="6"/>
        <v>0</v>
      </c>
      <c r="I46" s="156">
        <f t="shared" si="7"/>
        <v>0</v>
      </c>
      <c r="J46" s="156">
        <f t="shared" si="8"/>
        <v>0</v>
      </c>
    </row>
    <row r="47" spans="1:10">
      <c r="A47" s="23" t="s">
        <v>34</v>
      </c>
      <c r="B47" s="3"/>
      <c r="C47" s="3"/>
      <c r="D47" s="3"/>
      <c r="E47" s="3"/>
      <c r="F47" s="3"/>
      <c r="G47" s="156">
        <f t="shared" si="5"/>
        <v>0</v>
      </c>
      <c r="H47" s="156">
        <f t="shared" si="6"/>
        <v>0</v>
      </c>
      <c r="I47" s="156">
        <f t="shared" si="7"/>
        <v>0</v>
      </c>
      <c r="J47" s="156">
        <f t="shared" si="8"/>
        <v>0</v>
      </c>
    </row>
    <row r="48" spans="1:10">
      <c r="A48" s="23" t="s">
        <v>35</v>
      </c>
      <c r="B48" s="3"/>
      <c r="C48" s="3"/>
      <c r="D48" s="3"/>
      <c r="E48" s="3"/>
      <c r="F48" s="3"/>
      <c r="G48" s="156">
        <f t="shared" ref="G48:G60" si="9">IFERROR(C48/B48,0)</f>
        <v>0</v>
      </c>
      <c r="H48" s="156">
        <f t="shared" ref="H48:H60" si="10">IFERROR(E48/D48,0)</f>
        <v>0</v>
      </c>
      <c r="I48" s="156">
        <f t="shared" ref="I48:I60" si="11">IFERROR(F48/E48,0)</f>
        <v>0</v>
      </c>
      <c r="J48" s="156">
        <f t="shared" ref="J48:J60" si="12">IFERROR(F48/B48,0)</f>
        <v>0</v>
      </c>
    </row>
    <row r="49" spans="1:10">
      <c r="A49" s="23" t="s">
        <v>36</v>
      </c>
      <c r="B49" s="3"/>
      <c r="C49" s="3"/>
      <c r="D49" s="3"/>
      <c r="E49" s="3"/>
      <c r="F49" s="3"/>
      <c r="G49" s="156">
        <f t="shared" si="9"/>
        <v>0</v>
      </c>
      <c r="H49" s="156">
        <f t="shared" si="10"/>
        <v>0</v>
      </c>
      <c r="I49" s="156">
        <f t="shared" si="11"/>
        <v>0</v>
      </c>
      <c r="J49" s="156">
        <f t="shared" si="12"/>
        <v>0</v>
      </c>
    </row>
    <row r="50" spans="1:10">
      <c r="A50" s="23" t="s">
        <v>37</v>
      </c>
      <c r="B50" s="3"/>
      <c r="C50" s="3"/>
      <c r="D50" s="3"/>
      <c r="E50" s="3"/>
      <c r="F50" s="3"/>
      <c r="G50" s="156">
        <f t="shared" si="9"/>
        <v>0</v>
      </c>
      <c r="H50" s="156">
        <f t="shared" si="10"/>
        <v>0</v>
      </c>
      <c r="I50" s="156">
        <f t="shared" si="11"/>
        <v>0</v>
      </c>
      <c r="J50" s="156">
        <f t="shared" si="12"/>
        <v>0</v>
      </c>
    </row>
    <row r="51" spans="1:10">
      <c r="A51" s="23" t="s">
        <v>38</v>
      </c>
      <c r="B51" s="3"/>
      <c r="C51" s="3"/>
      <c r="D51" s="3"/>
      <c r="E51" s="3"/>
      <c r="F51" s="3"/>
      <c r="G51" s="156">
        <f t="shared" si="9"/>
        <v>0</v>
      </c>
      <c r="H51" s="156">
        <f t="shared" si="10"/>
        <v>0</v>
      </c>
      <c r="I51" s="156">
        <f t="shared" si="11"/>
        <v>0</v>
      </c>
      <c r="J51" s="156">
        <f t="shared" si="12"/>
        <v>0</v>
      </c>
    </row>
    <row r="52" spans="1:10">
      <c r="A52" s="23" t="s">
        <v>39</v>
      </c>
      <c r="B52" s="3"/>
      <c r="C52" s="3"/>
      <c r="D52" s="3"/>
      <c r="E52" s="3"/>
      <c r="F52" s="3"/>
      <c r="G52" s="156">
        <f t="shared" si="9"/>
        <v>0</v>
      </c>
      <c r="H52" s="156">
        <f t="shared" si="10"/>
        <v>0</v>
      </c>
      <c r="I52" s="156">
        <f t="shared" si="11"/>
        <v>0</v>
      </c>
      <c r="J52" s="156">
        <f t="shared" si="12"/>
        <v>0</v>
      </c>
    </row>
    <row r="53" spans="1:10">
      <c r="A53" s="23" t="s">
        <v>40</v>
      </c>
      <c r="B53" s="3"/>
      <c r="C53" s="3"/>
      <c r="D53" s="3"/>
      <c r="E53" s="3"/>
      <c r="F53" s="3"/>
      <c r="G53" s="156">
        <f t="shared" si="9"/>
        <v>0</v>
      </c>
      <c r="H53" s="156">
        <f t="shared" si="10"/>
        <v>0</v>
      </c>
      <c r="I53" s="156">
        <f t="shared" si="11"/>
        <v>0</v>
      </c>
      <c r="J53" s="156">
        <f t="shared" si="12"/>
        <v>0</v>
      </c>
    </row>
    <row r="54" spans="1:10">
      <c r="A54" s="23" t="s">
        <v>41</v>
      </c>
      <c r="B54" s="3"/>
      <c r="C54" s="3"/>
      <c r="D54" s="3"/>
      <c r="E54" s="3"/>
      <c r="F54" s="3"/>
      <c r="G54" s="156">
        <f t="shared" si="9"/>
        <v>0</v>
      </c>
      <c r="H54" s="156">
        <f t="shared" si="10"/>
        <v>0</v>
      </c>
      <c r="I54" s="156">
        <f t="shared" si="11"/>
        <v>0</v>
      </c>
      <c r="J54" s="156">
        <f t="shared" si="12"/>
        <v>0</v>
      </c>
    </row>
    <row r="55" spans="1:10">
      <c r="A55" s="23" t="s">
        <v>42</v>
      </c>
      <c r="B55" s="3"/>
      <c r="C55" s="3"/>
      <c r="D55" s="3"/>
      <c r="E55" s="3"/>
      <c r="F55" s="3"/>
      <c r="G55" s="156">
        <f t="shared" si="9"/>
        <v>0</v>
      </c>
      <c r="H55" s="156">
        <f t="shared" si="10"/>
        <v>0</v>
      </c>
      <c r="I55" s="156">
        <f t="shared" si="11"/>
        <v>0</v>
      </c>
      <c r="J55" s="156">
        <f t="shared" si="12"/>
        <v>0</v>
      </c>
    </row>
    <row r="56" spans="1:10">
      <c r="A56" s="23" t="s">
        <v>43</v>
      </c>
      <c r="B56" s="3"/>
      <c r="C56" s="3"/>
      <c r="D56" s="3"/>
      <c r="E56" s="3"/>
      <c r="F56" s="3"/>
      <c r="G56" s="156">
        <f t="shared" si="9"/>
        <v>0</v>
      </c>
      <c r="H56" s="156">
        <f t="shared" si="10"/>
        <v>0</v>
      </c>
      <c r="I56" s="156">
        <f t="shared" si="11"/>
        <v>0</v>
      </c>
      <c r="J56" s="156">
        <f t="shared" si="12"/>
        <v>0</v>
      </c>
    </row>
    <row r="57" spans="1:10">
      <c r="A57" s="23" t="s">
        <v>44</v>
      </c>
      <c r="B57" s="3"/>
      <c r="C57" s="3"/>
      <c r="D57" s="3"/>
      <c r="E57" s="3"/>
      <c r="F57" s="3"/>
      <c r="G57" s="156">
        <f t="shared" si="9"/>
        <v>0</v>
      </c>
      <c r="H57" s="156">
        <f t="shared" si="10"/>
        <v>0</v>
      </c>
      <c r="I57" s="156">
        <f t="shared" si="11"/>
        <v>0</v>
      </c>
      <c r="J57" s="156">
        <f t="shared" si="12"/>
        <v>0</v>
      </c>
    </row>
    <row r="58" spans="1:10">
      <c r="A58" s="23" t="s">
        <v>45</v>
      </c>
      <c r="B58" s="3"/>
      <c r="C58" s="3"/>
      <c r="D58" s="3"/>
      <c r="E58" s="3"/>
      <c r="F58" s="3"/>
      <c r="G58" s="156">
        <f t="shared" si="9"/>
        <v>0</v>
      </c>
      <c r="H58" s="156">
        <f t="shared" si="10"/>
        <v>0</v>
      </c>
      <c r="I58" s="156">
        <f t="shared" si="11"/>
        <v>0</v>
      </c>
      <c r="J58" s="156">
        <f t="shared" si="12"/>
        <v>0</v>
      </c>
    </row>
    <row r="59" spans="1:10">
      <c r="A59" s="23" t="s">
        <v>46</v>
      </c>
      <c r="B59" s="3"/>
      <c r="C59" s="3"/>
      <c r="D59" s="3"/>
      <c r="E59" s="3"/>
      <c r="F59" s="3"/>
      <c r="G59" s="156">
        <f t="shared" si="9"/>
        <v>0</v>
      </c>
      <c r="H59" s="156">
        <f t="shared" si="10"/>
        <v>0</v>
      </c>
      <c r="I59" s="156">
        <f t="shared" si="11"/>
        <v>0</v>
      </c>
      <c r="J59" s="156">
        <f t="shared" si="12"/>
        <v>0</v>
      </c>
    </row>
    <row r="60" spans="1:10">
      <c r="A60" s="23" t="s">
        <v>47</v>
      </c>
      <c r="B60" s="3"/>
      <c r="C60" s="3"/>
      <c r="D60" s="3"/>
      <c r="E60" s="3"/>
      <c r="F60" s="3"/>
      <c r="G60" s="156">
        <f t="shared" si="9"/>
        <v>0</v>
      </c>
      <c r="H60" s="156">
        <f t="shared" si="10"/>
        <v>0</v>
      </c>
      <c r="I60" s="156">
        <f t="shared" si="11"/>
        <v>0</v>
      </c>
      <c r="J60" s="156">
        <f t="shared" si="12"/>
        <v>0</v>
      </c>
    </row>
    <row r="61" spans="1:10" ht="31.5">
      <c r="A61" s="36" t="s">
        <v>48</v>
      </c>
      <c r="B61" s="35"/>
      <c r="C61" s="35"/>
      <c r="D61" s="35"/>
      <c r="E61" s="35"/>
      <c r="F61" s="35"/>
      <c r="G61" s="156">
        <f>IFERROR(C61/B61,0)</f>
        <v>0</v>
      </c>
      <c r="H61" s="156">
        <f>IFERROR(E61/D61,0)</f>
        <v>0</v>
      </c>
      <c r="I61" s="156">
        <f>IFERROR(F61/E61,0)</f>
        <v>0</v>
      </c>
      <c r="J61" s="156">
        <f>IFERROR(F61/B61,0)</f>
        <v>0</v>
      </c>
    </row>
    <row r="62" spans="1:10">
      <c r="A62" s="154" t="s">
        <v>58</v>
      </c>
      <c r="B62" s="64">
        <f>SUM(B35:B61)</f>
        <v>0</v>
      </c>
      <c r="C62" s="64">
        <f>SUM(C35:C61)</f>
        <v>6</v>
      </c>
      <c r="D62" s="64">
        <f>SUM(D35:D61)</f>
        <v>0</v>
      </c>
      <c r="E62" s="64">
        <f>SUM(E35:E61)</f>
        <v>0</v>
      </c>
      <c r="F62" s="64">
        <f>SUM(F35:F61)</f>
        <v>0</v>
      </c>
      <c r="G62" s="156">
        <f>IFERROR(C62/B62,0)</f>
        <v>0</v>
      </c>
      <c r="H62" s="156">
        <f>IFERROR(E62/D62,0)</f>
        <v>0</v>
      </c>
      <c r="I62" s="156">
        <f>IFERROR(F62/E62,0)</f>
        <v>0</v>
      </c>
      <c r="J62" s="156">
        <f>IFERROR(F62/B62,0)</f>
        <v>0</v>
      </c>
    </row>
    <row r="63" spans="1:10">
      <c r="J63" s="9"/>
    </row>
    <row r="64" spans="1:10" ht="16.5" thickBot="1">
      <c r="A64" s="370" t="s">
        <v>129</v>
      </c>
      <c r="B64" s="371"/>
      <c r="C64" s="371"/>
      <c r="D64" s="371"/>
      <c r="E64" s="372"/>
    </row>
    <row r="65" spans="1:9" ht="63.75" thickBot="1">
      <c r="A65" s="106" t="s">
        <v>71</v>
      </c>
      <c r="B65" s="107" t="s">
        <v>63</v>
      </c>
      <c r="C65" s="108" t="s">
        <v>64</v>
      </c>
      <c r="D65" s="108" t="s">
        <v>65</v>
      </c>
      <c r="E65" s="108" t="s">
        <v>66</v>
      </c>
      <c r="F65" s="109" t="s">
        <v>150</v>
      </c>
      <c r="G65" s="109" t="s">
        <v>151</v>
      </c>
      <c r="H65" s="109" t="s">
        <v>152</v>
      </c>
      <c r="I65" s="110" t="s">
        <v>153</v>
      </c>
    </row>
    <row r="66" spans="1:9" ht="31.5">
      <c r="A66" s="92" t="s">
        <v>22</v>
      </c>
      <c r="B66" s="93"/>
      <c r="C66" s="93"/>
      <c r="D66" s="93"/>
      <c r="E66" s="93"/>
      <c r="F66" s="157">
        <f>+IFERROR(B66/(C4+C35),0)*100</f>
        <v>0</v>
      </c>
      <c r="G66" s="157">
        <f>+IFERROR(C66/(D4+D35),0)*100</f>
        <v>0</v>
      </c>
      <c r="H66" s="157">
        <f>+IFERROR(D66/(E4+E35),0)*100</f>
        <v>0</v>
      </c>
      <c r="I66" s="157">
        <f>+IFERROR(E66/(F4+F35),0)*100</f>
        <v>0</v>
      </c>
    </row>
    <row r="67" spans="1:9">
      <c r="A67" s="23" t="s">
        <v>23</v>
      </c>
      <c r="B67" s="3"/>
      <c r="C67" s="3"/>
      <c r="D67" s="3"/>
      <c r="E67" s="3"/>
      <c r="F67" s="158">
        <f t="shared" ref="F67:F76" si="13">+IFERROR(B67/(C5+C36),0)*100</f>
        <v>0</v>
      </c>
      <c r="G67" s="158">
        <f t="shared" ref="G67:G76" si="14">+IFERROR(C67/(D5+D36),0)*100</f>
        <v>0</v>
      </c>
      <c r="H67" s="158">
        <f t="shared" ref="H67:H77" si="15">+IFERROR(D67/(E5+E36),0)*100</f>
        <v>0</v>
      </c>
      <c r="I67" s="158">
        <f t="shared" ref="I67:I77" si="16">+IFERROR(E67/(F5+F36),0)*100</f>
        <v>0</v>
      </c>
    </row>
    <row r="68" spans="1:9">
      <c r="A68" s="23" t="s">
        <v>24</v>
      </c>
      <c r="B68" s="3"/>
      <c r="C68" s="3"/>
      <c r="D68" s="3"/>
      <c r="E68" s="3"/>
      <c r="F68" s="158">
        <f t="shared" si="13"/>
        <v>0</v>
      </c>
      <c r="G68" s="158">
        <f t="shared" si="14"/>
        <v>0</v>
      </c>
      <c r="H68" s="158">
        <f t="shared" si="15"/>
        <v>0</v>
      </c>
      <c r="I68" s="158">
        <f t="shared" si="16"/>
        <v>0</v>
      </c>
    </row>
    <row r="69" spans="1:9" ht="31.5">
      <c r="A69" s="23" t="s">
        <v>25</v>
      </c>
      <c r="B69" s="3"/>
      <c r="C69" s="3"/>
      <c r="D69" s="3"/>
      <c r="E69" s="3"/>
      <c r="F69" s="158">
        <f t="shared" si="13"/>
        <v>0</v>
      </c>
      <c r="G69" s="158">
        <f t="shared" si="14"/>
        <v>0</v>
      </c>
      <c r="H69" s="158">
        <f t="shared" si="15"/>
        <v>0</v>
      </c>
      <c r="I69" s="158">
        <f t="shared" si="16"/>
        <v>0</v>
      </c>
    </row>
    <row r="70" spans="1:9">
      <c r="A70" s="23" t="s">
        <v>26</v>
      </c>
      <c r="B70" s="3"/>
      <c r="C70" s="3"/>
      <c r="D70" s="3"/>
      <c r="E70" s="3"/>
      <c r="F70" s="158">
        <f t="shared" si="13"/>
        <v>0</v>
      </c>
      <c r="G70" s="158">
        <f t="shared" si="14"/>
        <v>0</v>
      </c>
      <c r="H70" s="158">
        <f t="shared" si="15"/>
        <v>0</v>
      </c>
      <c r="I70" s="158">
        <f t="shared" si="16"/>
        <v>0</v>
      </c>
    </row>
    <row r="71" spans="1:9">
      <c r="A71" s="23" t="s">
        <v>27</v>
      </c>
      <c r="B71" s="3"/>
      <c r="C71" s="3"/>
      <c r="D71" s="3"/>
      <c r="E71" s="3"/>
      <c r="F71" s="158">
        <f t="shared" si="13"/>
        <v>0</v>
      </c>
      <c r="G71" s="158">
        <f t="shared" si="14"/>
        <v>0</v>
      </c>
      <c r="H71" s="158">
        <f t="shared" si="15"/>
        <v>0</v>
      </c>
      <c r="I71" s="158">
        <f t="shared" si="16"/>
        <v>0</v>
      </c>
    </row>
    <row r="72" spans="1:9">
      <c r="A72" s="23" t="s">
        <v>28</v>
      </c>
      <c r="B72" s="3"/>
      <c r="C72" s="3"/>
      <c r="D72" s="3"/>
      <c r="E72" s="3"/>
      <c r="F72" s="158">
        <f t="shared" si="13"/>
        <v>0</v>
      </c>
      <c r="G72" s="158">
        <f t="shared" si="14"/>
        <v>0</v>
      </c>
      <c r="H72" s="158">
        <f t="shared" si="15"/>
        <v>0</v>
      </c>
      <c r="I72" s="158">
        <f t="shared" si="16"/>
        <v>0</v>
      </c>
    </row>
    <row r="73" spans="1:9">
      <c r="A73" s="23" t="s">
        <v>29</v>
      </c>
      <c r="B73" s="35"/>
      <c r="C73" s="35"/>
      <c r="D73" s="35"/>
      <c r="E73" s="35"/>
      <c r="F73" s="158">
        <f t="shared" si="13"/>
        <v>0</v>
      </c>
      <c r="G73" s="158">
        <f t="shared" si="14"/>
        <v>0</v>
      </c>
      <c r="H73" s="158">
        <f t="shared" si="15"/>
        <v>0</v>
      </c>
      <c r="I73" s="158">
        <f t="shared" si="16"/>
        <v>0</v>
      </c>
    </row>
    <row r="74" spans="1:9">
      <c r="A74" s="23" t="s">
        <v>30</v>
      </c>
      <c r="B74" s="36"/>
      <c r="C74" s="35"/>
      <c r="D74" s="35"/>
      <c r="E74" s="35"/>
      <c r="F74" s="158">
        <f t="shared" si="13"/>
        <v>0</v>
      </c>
      <c r="G74" s="158">
        <f t="shared" si="14"/>
        <v>0</v>
      </c>
      <c r="H74" s="158">
        <f t="shared" si="15"/>
        <v>0</v>
      </c>
      <c r="I74" s="158">
        <f t="shared" si="16"/>
        <v>0</v>
      </c>
    </row>
    <row r="75" spans="1:9" ht="31.5">
      <c r="A75" s="23" t="s">
        <v>31</v>
      </c>
      <c r="B75" s="3"/>
      <c r="C75" s="3"/>
      <c r="D75" s="3"/>
      <c r="E75" s="3"/>
      <c r="F75" s="158">
        <f t="shared" si="13"/>
        <v>0</v>
      </c>
      <c r="G75" s="158">
        <f t="shared" si="14"/>
        <v>0</v>
      </c>
      <c r="H75" s="158">
        <f t="shared" si="15"/>
        <v>0</v>
      </c>
      <c r="I75" s="158">
        <f t="shared" si="16"/>
        <v>0</v>
      </c>
    </row>
    <row r="76" spans="1:9">
      <c r="A76" s="23" t="s">
        <v>32</v>
      </c>
      <c r="B76" s="3"/>
      <c r="C76" s="3"/>
      <c r="D76" s="3"/>
      <c r="E76" s="3"/>
      <c r="F76" s="158">
        <f t="shared" si="13"/>
        <v>0</v>
      </c>
      <c r="G76" s="158">
        <f t="shared" si="14"/>
        <v>0</v>
      </c>
      <c r="H76" s="158">
        <f t="shared" si="15"/>
        <v>0</v>
      </c>
      <c r="I76" s="158">
        <f t="shared" si="16"/>
        <v>0</v>
      </c>
    </row>
    <row r="77" spans="1:9" ht="47.25">
      <c r="A77" s="23" t="s">
        <v>33</v>
      </c>
      <c r="B77" s="3"/>
      <c r="C77" s="3"/>
      <c r="D77" s="3"/>
      <c r="E77" s="3"/>
      <c r="F77" s="158">
        <f t="shared" ref="F77:G87" si="17">+IFERROR(B77/(C15+C46),0)*100</f>
        <v>0</v>
      </c>
      <c r="G77" s="158">
        <f t="shared" si="17"/>
        <v>0</v>
      </c>
      <c r="H77" s="158">
        <f t="shared" si="15"/>
        <v>0</v>
      </c>
      <c r="I77" s="158">
        <f t="shared" si="16"/>
        <v>0</v>
      </c>
    </row>
    <row r="78" spans="1:9">
      <c r="A78" s="23" t="s">
        <v>34</v>
      </c>
      <c r="B78" s="3"/>
      <c r="C78" s="3"/>
      <c r="D78" s="3"/>
      <c r="E78" s="3"/>
      <c r="F78" s="158">
        <f t="shared" si="17"/>
        <v>0</v>
      </c>
      <c r="G78" s="158">
        <f t="shared" si="17"/>
        <v>0</v>
      </c>
      <c r="H78" s="158">
        <f t="shared" ref="H78:H93" si="18">+IFERROR(D78/(E16+E47),0)*100</f>
        <v>0</v>
      </c>
      <c r="I78" s="158">
        <f t="shared" ref="I78:I93" si="19">+IFERROR(E78/(F16+F47),0)*100</f>
        <v>0</v>
      </c>
    </row>
    <row r="79" spans="1:9">
      <c r="A79" s="23" t="s">
        <v>35</v>
      </c>
      <c r="B79" s="3"/>
      <c r="C79" s="3"/>
      <c r="D79" s="3"/>
      <c r="E79" s="3"/>
      <c r="F79" s="158">
        <f t="shared" si="17"/>
        <v>0</v>
      </c>
      <c r="G79" s="158">
        <f t="shared" si="17"/>
        <v>0</v>
      </c>
      <c r="H79" s="158">
        <f t="shared" si="18"/>
        <v>0</v>
      </c>
      <c r="I79" s="158">
        <f t="shared" si="19"/>
        <v>0</v>
      </c>
    </row>
    <row r="80" spans="1:9">
      <c r="A80" s="23" t="s">
        <v>36</v>
      </c>
      <c r="B80" s="3"/>
      <c r="C80" s="3"/>
      <c r="D80" s="3"/>
      <c r="E80" s="3"/>
      <c r="F80" s="158">
        <f t="shared" si="17"/>
        <v>0</v>
      </c>
      <c r="G80" s="158">
        <f t="shared" si="17"/>
        <v>0</v>
      </c>
      <c r="H80" s="158">
        <f t="shared" si="18"/>
        <v>0</v>
      </c>
      <c r="I80" s="158">
        <f t="shared" si="19"/>
        <v>0</v>
      </c>
    </row>
    <row r="81" spans="1:9">
      <c r="A81" s="23" t="s">
        <v>37</v>
      </c>
      <c r="B81" s="3"/>
      <c r="C81" s="3"/>
      <c r="D81" s="3"/>
      <c r="E81" s="3"/>
      <c r="F81" s="158">
        <f t="shared" si="17"/>
        <v>0</v>
      </c>
      <c r="G81" s="158">
        <f t="shared" si="17"/>
        <v>0</v>
      </c>
      <c r="H81" s="158">
        <f t="shared" si="18"/>
        <v>0</v>
      </c>
      <c r="I81" s="158">
        <f t="shared" si="19"/>
        <v>0</v>
      </c>
    </row>
    <row r="82" spans="1:9">
      <c r="A82" s="23" t="s">
        <v>38</v>
      </c>
      <c r="B82" s="3"/>
      <c r="C82" s="3"/>
      <c r="D82" s="3"/>
      <c r="E82" s="3"/>
      <c r="F82" s="158">
        <f t="shared" si="17"/>
        <v>0</v>
      </c>
      <c r="G82" s="158">
        <f t="shared" si="17"/>
        <v>0</v>
      </c>
      <c r="H82" s="158">
        <f t="shared" si="18"/>
        <v>0</v>
      </c>
      <c r="I82" s="158">
        <f t="shared" si="19"/>
        <v>0</v>
      </c>
    </row>
    <row r="83" spans="1:9">
      <c r="A83" s="23" t="s">
        <v>39</v>
      </c>
      <c r="B83" s="3"/>
      <c r="C83" s="3"/>
      <c r="D83" s="3"/>
      <c r="E83" s="3"/>
      <c r="F83" s="158">
        <f t="shared" si="17"/>
        <v>0</v>
      </c>
      <c r="G83" s="158">
        <f t="shared" si="17"/>
        <v>0</v>
      </c>
      <c r="H83" s="158">
        <f t="shared" si="18"/>
        <v>0</v>
      </c>
      <c r="I83" s="158">
        <f t="shared" si="19"/>
        <v>0</v>
      </c>
    </row>
    <row r="84" spans="1:9">
      <c r="A84" s="23" t="s">
        <v>40</v>
      </c>
      <c r="B84" s="3"/>
      <c r="C84" s="3"/>
      <c r="D84" s="3"/>
      <c r="E84" s="3"/>
      <c r="F84" s="158">
        <f t="shared" si="17"/>
        <v>0</v>
      </c>
      <c r="G84" s="158">
        <f t="shared" si="17"/>
        <v>0</v>
      </c>
      <c r="H84" s="158">
        <f t="shared" si="18"/>
        <v>0</v>
      </c>
      <c r="I84" s="158">
        <f t="shared" si="19"/>
        <v>0</v>
      </c>
    </row>
    <row r="85" spans="1:9">
      <c r="A85" s="23" t="s">
        <v>41</v>
      </c>
      <c r="B85" s="3"/>
      <c r="C85" s="3"/>
      <c r="D85" s="3"/>
      <c r="E85" s="3"/>
      <c r="F85" s="158">
        <f t="shared" si="17"/>
        <v>0</v>
      </c>
      <c r="G85" s="158">
        <f t="shared" si="17"/>
        <v>0</v>
      </c>
      <c r="H85" s="158">
        <f t="shared" si="18"/>
        <v>0</v>
      </c>
      <c r="I85" s="158">
        <f t="shared" si="19"/>
        <v>0</v>
      </c>
    </row>
    <row r="86" spans="1:9">
      <c r="A86" s="23" t="s">
        <v>42</v>
      </c>
      <c r="B86" s="3"/>
      <c r="C86" s="3"/>
      <c r="D86" s="3"/>
      <c r="E86" s="3"/>
      <c r="F86" s="158">
        <f t="shared" si="17"/>
        <v>0</v>
      </c>
      <c r="G86" s="158">
        <f t="shared" si="17"/>
        <v>0</v>
      </c>
      <c r="H86" s="158">
        <f t="shared" si="18"/>
        <v>0</v>
      </c>
      <c r="I86" s="158">
        <f t="shared" si="19"/>
        <v>0</v>
      </c>
    </row>
    <row r="87" spans="1:9">
      <c r="A87" s="23" t="s">
        <v>43</v>
      </c>
      <c r="B87" s="3"/>
      <c r="C87" s="3"/>
      <c r="D87" s="3"/>
      <c r="E87" s="3"/>
      <c r="F87" s="158">
        <f t="shared" si="17"/>
        <v>0</v>
      </c>
      <c r="G87" s="158">
        <f t="shared" si="17"/>
        <v>0</v>
      </c>
      <c r="H87" s="158">
        <f t="shared" si="18"/>
        <v>0</v>
      </c>
      <c r="I87" s="158">
        <f t="shared" si="19"/>
        <v>0</v>
      </c>
    </row>
    <row r="88" spans="1:9">
      <c r="A88" s="23" t="s">
        <v>44</v>
      </c>
      <c r="B88" s="3"/>
      <c r="C88" s="3"/>
      <c r="D88" s="3"/>
      <c r="E88" s="3"/>
      <c r="F88" s="158">
        <f t="shared" ref="F88:G93" si="20">+IFERROR(B88/(C26+C57),0)*100</f>
        <v>0</v>
      </c>
      <c r="G88" s="158">
        <f t="shared" si="20"/>
        <v>0</v>
      </c>
      <c r="H88" s="158">
        <f t="shared" si="18"/>
        <v>0</v>
      </c>
      <c r="I88" s="158">
        <f t="shared" si="19"/>
        <v>0</v>
      </c>
    </row>
    <row r="89" spans="1:9">
      <c r="A89" s="23" t="s">
        <v>45</v>
      </c>
      <c r="B89" s="3"/>
      <c r="C89" s="3"/>
      <c r="D89" s="3"/>
      <c r="E89" s="3"/>
      <c r="F89" s="158">
        <f t="shared" si="20"/>
        <v>0</v>
      </c>
      <c r="G89" s="158">
        <f t="shared" si="20"/>
        <v>0</v>
      </c>
      <c r="H89" s="158">
        <f t="shared" si="18"/>
        <v>0</v>
      </c>
      <c r="I89" s="158">
        <f t="shared" si="19"/>
        <v>0</v>
      </c>
    </row>
    <row r="90" spans="1:9">
      <c r="A90" s="23" t="s">
        <v>46</v>
      </c>
      <c r="B90" s="3"/>
      <c r="C90" s="3"/>
      <c r="D90" s="3"/>
      <c r="E90" s="3"/>
      <c r="F90" s="158">
        <f t="shared" si="20"/>
        <v>0</v>
      </c>
      <c r="G90" s="158">
        <f t="shared" si="20"/>
        <v>0</v>
      </c>
      <c r="H90" s="158">
        <f t="shared" si="18"/>
        <v>0</v>
      </c>
      <c r="I90" s="158">
        <f t="shared" si="19"/>
        <v>0</v>
      </c>
    </row>
    <row r="91" spans="1:9">
      <c r="A91" s="23" t="s">
        <v>47</v>
      </c>
      <c r="B91" s="3"/>
      <c r="C91" s="3"/>
      <c r="D91" s="3"/>
      <c r="E91" s="3"/>
      <c r="F91" s="158">
        <f t="shared" si="20"/>
        <v>0</v>
      </c>
      <c r="G91" s="158">
        <f t="shared" si="20"/>
        <v>0</v>
      </c>
      <c r="H91" s="158">
        <f t="shared" si="18"/>
        <v>0</v>
      </c>
      <c r="I91" s="158">
        <f t="shared" si="19"/>
        <v>0</v>
      </c>
    </row>
    <row r="92" spans="1:9" ht="31.5">
      <c r="A92" s="36" t="s">
        <v>48</v>
      </c>
      <c r="B92" s="3"/>
      <c r="C92" s="3"/>
      <c r="D92" s="3"/>
      <c r="E92" s="3"/>
      <c r="F92" s="158">
        <f t="shared" si="20"/>
        <v>0</v>
      </c>
      <c r="G92" s="158">
        <f t="shared" si="20"/>
        <v>0</v>
      </c>
      <c r="H92" s="158">
        <f t="shared" si="18"/>
        <v>0</v>
      </c>
      <c r="I92" s="158">
        <f t="shared" si="19"/>
        <v>0</v>
      </c>
    </row>
    <row r="93" spans="1:9">
      <c r="A93" s="154" t="s">
        <v>58</v>
      </c>
      <c r="B93" s="64">
        <f>SUM(B66:B92)</f>
        <v>0</v>
      </c>
      <c r="C93" s="64">
        <f>SUM(C66:C92)</f>
        <v>0</v>
      </c>
      <c r="D93" s="64">
        <f>SUM(D66:D92)</f>
        <v>0</v>
      </c>
      <c r="E93" s="64">
        <f>SUM(E66:E92)</f>
        <v>0</v>
      </c>
      <c r="F93" s="158">
        <f t="shared" si="20"/>
        <v>0</v>
      </c>
      <c r="G93" s="158">
        <f t="shared" si="20"/>
        <v>0</v>
      </c>
      <c r="H93" s="158">
        <f t="shared" si="18"/>
        <v>0</v>
      </c>
      <c r="I93" s="158">
        <f t="shared" si="19"/>
        <v>0</v>
      </c>
    </row>
    <row r="94" spans="1:9">
      <c r="A94" s="27"/>
      <c r="B94" s="9"/>
      <c r="C94" s="9"/>
      <c r="E94" s="9"/>
      <c r="I94" s="9"/>
    </row>
    <row r="95" spans="1:9" ht="16.5" thickBot="1">
      <c r="A95" s="138" t="s">
        <v>130</v>
      </c>
      <c r="B95" s="8"/>
      <c r="C95" s="8"/>
      <c r="D95" s="8"/>
      <c r="E95" s="8"/>
    </row>
    <row r="96" spans="1:9" ht="63.75" thickBot="1">
      <c r="A96" s="106" t="s">
        <v>71</v>
      </c>
      <c r="B96" s="107" t="s">
        <v>63</v>
      </c>
      <c r="C96" s="108" t="s">
        <v>64</v>
      </c>
      <c r="D96" s="108" t="s">
        <v>65</v>
      </c>
      <c r="E96" s="108" t="s">
        <v>66</v>
      </c>
      <c r="F96" s="109" t="s">
        <v>150</v>
      </c>
      <c r="G96" s="109" t="s">
        <v>151</v>
      </c>
      <c r="H96" s="109" t="s">
        <v>152</v>
      </c>
      <c r="I96" s="110" t="s">
        <v>153</v>
      </c>
    </row>
    <row r="97" spans="1:9" ht="31.5">
      <c r="A97" s="92" t="s">
        <v>22</v>
      </c>
      <c r="B97" s="93"/>
      <c r="C97" s="93"/>
      <c r="D97" s="93"/>
      <c r="E97" s="93"/>
      <c r="F97" s="157">
        <f>+IFERROR(B97/(C4+C35),0)*100</f>
        <v>0</v>
      </c>
      <c r="G97" s="157">
        <f>+IFERROR(C97/(D4+D35),0)*100</f>
        <v>0</v>
      </c>
      <c r="H97" s="157">
        <f>+IFERROR(D97/(E4+E35),0)*100</f>
        <v>0</v>
      </c>
      <c r="I97" s="157">
        <f>+IFERROR(E97/(F4+F35),0)*100</f>
        <v>0</v>
      </c>
    </row>
    <row r="98" spans="1:9">
      <c r="A98" s="23" t="s">
        <v>23</v>
      </c>
      <c r="B98" s="3"/>
      <c r="C98" s="3"/>
      <c r="D98" s="3"/>
      <c r="E98" s="3"/>
      <c r="F98" s="158">
        <f t="shared" ref="F98:F110" si="21">+IFERROR(B98/(C5+C36),0)*100</f>
        <v>0</v>
      </c>
      <c r="G98" s="158">
        <f t="shared" ref="G98:G111" si="22">+IFERROR(C98/(D5+D36),0)*100</f>
        <v>0</v>
      </c>
      <c r="H98" s="158">
        <f t="shared" ref="H98:H111" si="23">+IFERROR(D98/(E5+E36),0)*100</f>
        <v>0</v>
      </c>
      <c r="I98" s="158">
        <f t="shared" ref="I98:I111" si="24">+IFERROR(E98/(F5+F36),0)*100</f>
        <v>0</v>
      </c>
    </row>
    <row r="99" spans="1:9">
      <c r="A99" s="23" t="s">
        <v>24</v>
      </c>
      <c r="B99" s="3"/>
      <c r="C99" s="3"/>
      <c r="D99" s="3"/>
      <c r="E99" s="3"/>
      <c r="F99" s="158">
        <f t="shared" si="21"/>
        <v>0</v>
      </c>
      <c r="G99" s="158">
        <f t="shared" si="22"/>
        <v>0</v>
      </c>
      <c r="H99" s="158">
        <f t="shared" si="23"/>
        <v>0</v>
      </c>
      <c r="I99" s="158">
        <f t="shared" si="24"/>
        <v>0</v>
      </c>
    </row>
    <row r="100" spans="1:9" ht="31.5">
      <c r="A100" s="23" t="s">
        <v>25</v>
      </c>
      <c r="B100" s="3"/>
      <c r="C100" s="3"/>
      <c r="D100" s="3"/>
      <c r="E100" s="3"/>
      <c r="F100" s="158">
        <f t="shared" si="21"/>
        <v>0</v>
      </c>
      <c r="G100" s="158">
        <f t="shared" si="22"/>
        <v>0</v>
      </c>
      <c r="H100" s="158">
        <f t="shared" si="23"/>
        <v>0</v>
      </c>
      <c r="I100" s="158">
        <f t="shared" si="24"/>
        <v>0</v>
      </c>
    </row>
    <row r="101" spans="1:9">
      <c r="A101" s="23" t="s">
        <v>26</v>
      </c>
      <c r="B101" s="3"/>
      <c r="C101" s="3"/>
      <c r="D101" s="3"/>
      <c r="E101" s="3"/>
      <c r="F101" s="158">
        <f t="shared" si="21"/>
        <v>0</v>
      </c>
      <c r="G101" s="158">
        <f t="shared" si="22"/>
        <v>0</v>
      </c>
      <c r="H101" s="158">
        <f t="shared" si="23"/>
        <v>0</v>
      </c>
      <c r="I101" s="158">
        <f t="shared" si="24"/>
        <v>0</v>
      </c>
    </row>
    <row r="102" spans="1:9">
      <c r="A102" s="23" t="s">
        <v>27</v>
      </c>
      <c r="B102" s="3"/>
      <c r="C102" s="3"/>
      <c r="D102" s="3"/>
      <c r="E102" s="3"/>
      <c r="F102" s="158">
        <f t="shared" si="21"/>
        <v>0</v>
      </c>
      <c r="G102" s="158">
        <f t="shared" si="22"/>
        <v>0</v>
      </c>
      <c r="H102" s="158">
        <f t="shared" si="23"/>
        <v>0</v>
      </c>
      <c r="I102" s="158">
        <f t="shared" si="24"/>
        <v>0</v>
      </c>
    </row>
    <row r="103" spans="1:9">
      <c r="A103" s="23" t="s">
        <v>28</v>
      </c>
      <c r="B103" s="3"/>
      <c r="C103" s="3"/>
      <c r="D103" s="3"/>
      <c r="E103" s="3"/>
      <c r="F103" s="158">
        <f t="shared" si="21"/>
        <v>0</v>
      </c>
      <c r="G103" s="158">
        <f t="shared" si="22"/>
        <v>0</v>
      </c>
      <c r="H103" s="158">
        <f t="shared" si="23"/>
        <v>0</v>
      </c>
      <c r="I103" s="158">
        <f t="shared" si="24"/>
        <v>0</v>
      </c>
    </row>
    <row r="104" spans="1:9">
      <c r="A104" s="23" t="s">
        <v>29</v>
      </c>
      <c r="B104" s="3"/>
      <c r="C104" s="3"/>
      <c r="D104" s="3"/>
      <c r="E104" s="3"/>
      <c r="F104" s="158">
        <f t="shared" si="21"/>
        <v>0</v>
      </c>
      <c r="G104" s="158">
        <f t="shared" si="22"/>
        <v>0</v>
      </c>
      <c r="H104" s="158">
        <f t="shared" si="23"/>
        <v>0</v>
      </c>
      <c r="I104" s="158">
        <f t="shared" si="24"/>
        <v>0</v>
      </c>
    </row>
    <row r="105" spans="1:9">
      <c r="A105" s="23" t="s">
        <v>30</v>
      </c>
      <c r="B105" s="3"/>
      <c r="C105" s="3"/>
      <c r="D105" s="3"/>
      <c r="E105" s="3"/>
      <c r="F105" s="158">
        <f t="shared" si="21"/>
        <v>0</v>
      </c>
      <c r="G105" s="158">
        <f t="shared" si="22"/>
        <v>0</v>
      </c>
      <c r="H105" s="158">
        <f t="shared" si="23"/>
        <v>0</v>
      </c>
      <c r="I105" s="158">
        <f t="shared" si="24"/>
        <v>0</v>
      </c>
    </row>
    <row r="106" spans="1:9" ht="31.5">
      <c r="A106" s="23" t="s">
        <v>31</v>
      </c>
      <c r="B106" s="3"/>
      <c r="C106" s="3"/>
      <c r="D106" s="3"/>
      <c r="E106" s="3"/>
      <c r="F106" s="158">
        <f t="shared" si="21"/>
        <v>0</v>
      </c>
      <c r="G106" s="158">
        <f t="shared" si="22"/>
        <v>0</v>
      </c>
      <c r="H106" s="158">
        <f t="shared" si="23"/>
        <v>0</v>
      </c>
      <c r="I106" s="158">
        <f t="shared" si="24"/>
        <v>0</v>
      </c>
    </row>
    <row r="107" spans="1:9">
      <c r="A107" s="23" t="s">
        <v>32</v>
      </c>
      <c r="B107" s="3"/>
      <c r="C107" s="3"/>
      <c r="D107" s="3"/>
      <c r="E107" s="3"/>
      <c r="F107" s="158">
        <f t="shared" si="21"/>
        <v>0</v>
      </c>
      <c r="G107" s="158">
        <f t="shared" si="22"/>
        <v>0</v>
      </c>
      <c r="H107" s="158">
        <f t="shared" si="23"/>
        <v>0</v>
      </c>
      <c r="I107" s="158">
        <f t="shared" si="24"/>
        <v>0</v>
      </c>
    </row>
    <row r="108" spans="1:9" ht="47.25">
      <c r="A108" s="23" t="s">
        <v>33</v>
      </c>
      <c r="B108" s="3"/>
      <c r="C108" s="3"/>
      <c r="D108" s="3"/>
      <c r="E108" s="3"/>
      <c r="F108" s="158">
        <f t="shared" si="21"/>
        <v>0</v>
      </c>
      <c r="G108" s="158">
        <f t="shared" si="22"/>
        <v>0</v>
      </c>
      <c r="H108" s="158">
        <f t="shared" si="23"/>
        <v>0</v>
      </c>
      <c r="I108" s="158">
        <f t="shared" si="24"/>
        <v>0</v>
      </c>
    </row>
    <row r="109" spans="1:9">
      <c r="A109" s="23" t="s">
        <v>34</v>
      </c>
      <c r="B109" s="3"/>
      <c r="C109" s="3"/>
      <c r="D109" s="3"/>
      <c r="E109" s="3"/>
      <c r="F109" s="158">
        <f t="shared" si="21"/>
        <v>0</v>
      </c>
      <c r="G109" s="158">
        <f t="shared" si="22"/>
        <v>0</v>
      </c>
      <c r="H109" s="158">
        <f t="shared" si="23"/>
        <v>0</v>
      </c>
      <c r="I109" s="158">
        <f t="shared" si="24"/>
        <v>0</v>
      </c>
    </row>
    <row r="110" spans="1:9">
      <c r="A110" s="23" t="s">
        <v>35</v>
      </c>
      <c r="B110" s="3"/>
      <c r="C110" s="3"/>
      <c r="D110" s="3"/>
      <c r="E110" s="3"/>
      <c r="F110" s="158">
        <f t="shared" si="21"/>
        <v>0</v>
      </c>
      <c r="G110" s="158">
        <f t="shared" si="22"/>
        <v>0</v>
      </c>
      <c r="H110" s="158">
        <f t="shared" si="23"/>
        <v>0</v>
      </c>
      <c r="I110" s="158">
        <f t="shared" si="24"/>
        <v>0</v>
      </c>
    </row>
    <row r="111" spans="1:9">
      <c r="A111" s="23" t="s">
        <v>36</v>
      </c>
      <c r="B111" s="3"/>
      <c r="C111" s="3"/>
      <c r="D111" s="3"/>
      <c r="E111" s="3"/>
      <c r="F111" s="158">
        <f>+IFERROR(B111/(C18+C49),0)*100</f>
        <v>0</v>
      </c>
      <c r="G111" s="158">
        <f t="shared" si="22"/>
        <v>0</v>
      </c>
      <c r="H111" s="158">
        <f t="shared" si="23"/>
        <v>0</v>
      </c>
      <c r="I111" s="158">
        <f t="shared" si="24"/>
        <v>0</v>
      </c>
    </row>
    <row r="112" spans="1:9">
      <c r="A112" s="23" t="s">
        <v>37</v>
      </c>
      <c r="B112" s="3"/>
      <c r="C112" s="3"/>
      <c r="D112" s="3"/>
      <c r="E112" s="3"/>
      <c r="F112" s="158">
        <f t="shared" ref="F112:F124" si="25">+IFERROR(B112/(C19+C50),0)*100</f>
        <v>0</v>
      </c>
      <c r="G112" s="158">
        <f t="shared" ref="G112:G124" si="26">+IFERROR(C112/(D19+D50),0)*100</f>
        <v>0</v>
      </c>
      <c r="H112" s="158">
        <f t="shared" ref="H112:H124" si="27">+IFERROR(D112/(E19+E50),0)*100</f>
        <v>0</v>
      </c>
      <c r="I112" s="158">
        <f t="shared" ref="I112:I124" si="28">+IFERROR(E112/(F19+F50),0)*100</f>
        <v>0</v>
      </c>
    </row>
    <row r="113" spans="1:9">
      <c r="A113" s="23" t="s">
        <v>38</v>
      </c>
      <c r="B113" s="3"/>
      <c r="C113" s="3"/>
      <c r="D113" s="3"/>
      <c r="E113" s="3"/>
      <c r="F113" s="158">
        <f t="shared" si="25"/>
        <v>0</v>
      </c>
      <c r="G113" s="158">
        <f t="shared" si="26"/>
        <v>0</v>
      </c>
      <c r="H113" s="158">
        <f t="shared" si="27"/>
        <v>0</v>
      </c>
      <c r="I113" s="158">
        <f t="shared" si="28"/>
        <v>0</v>
      </c>
    </row>
    <row r="114" spans="1:9">
      <c r="A114" s="23" t="s">
        <v>39</v>
      </c>
      <c r="B114" s="3"/>
      <c r="C114" s="3"/>
      <c r="D114" s="3"/>
      <c r="E114" s="3"/>
      <c r="F114" s="158">
        <f t="shared" si="25"/>
        <v>0</v>
      </c>
      <c r="G114" s="158">
        <f t="shared" si="26"/>
        <v>0</v>
      </c>
      <c r="H114" s="158">
        <f t="shared" si="27"/>
        <v>0</v>
      </c>
      <c r="I114" s="158">
        <f t="shared" si="28"/>
        <v>0</v>
      </c>
    </row>
    <row r="115" spans="1:9">
      <c r="A115" s="23" t="s">
        <v>40</v>
      </c>
      <c r="B115" s="3"/>
      <c r="C115" s="3"/>
      <c r="D115" s="3"/>
      <c r="E115" s="3"/>
      <c r="F115" s="158">
        <f t="shared" si="25"/>
        <v>0</v>
      </c>
      <c r="G115" s="158">
        <f t="shared" si="26"/>
        <v>0</v>
      </c>
      <c r="H115" s="158">
        <f t="shared" si="27"/>
        <v>0</v>
      </c>
      <c r="I115" s="158">
        <f t="shared" si="28"/>
        <v>0</v>
      </c>
    </row>
    <row r="116" spans="1:9">
      <c r="A116" s="23" t="s">
        <v>41</v>
      </c>
      <c r="B116" s="3"/>
      <c r="C116" s="3"/>
      <c r="D116" s="3"/>
      <c r="E116" s="3"/>
      <c r="F116" s="158">
        <f t="shared" si="25"/>
        <v>0</v>
      </c>
      <c r="G116" s="158">
        <f t="shared" si="26"/>
        <v>0</v>
      </c>
      <c r="H116" s="158">
        <f t="shared" si="27"/>
        <v>0</v>
      </c>
      <c r="I116" s="158">
        <f t="shared" si="28"/>
        <v>0</v>
      </c>
    </row>
    <row r="117" spans="1:9">
      <c r="A117" s="23" t="s">
        <v>42</v>
      </c>
      <c r="B117" s="3"/>
      <c r="C117" s="3"/>
      <c r="D117" s="3"/>
      <c r="E117" s="3"/>
      <c r="F117" s="158">
        <f t="shared" si="25"/>
        <v>0</v>
      </c>
      <c r="G117" s="158">
        <f t="shared" si="26"/>
        <v>0</v>
      </c>
      <c r="H117" s="158">
        <f t="shared" si="27"/>
        <v>0</v>
      </c>
      <c r="I117" s="158">
        <f t="shared" si="28"/>
        <v>0</v>
      </c>
    </row>
    <row r="118" spans="1:9">
      <c r="A118" s="23" t="s">
        <v>43</v>
      </c>
      <c r="B118" s="3"/>
      <c r="C118" s="3"/>
      <c r="D118" s="3"/>
      <c r="E118" s="3"/>
      <c r="F118" s="158">
        <f t="shared" si="25"/>
        <v>0</v>
      </c>
      <c r="G118" s="158">
        <f t="shared" si="26"/>
        <v>0</v>
      </c>
      <c r="H118" s="158">
        <f t="shared" si="27"/>
        <v>0</v>
      </c>
      <c r="I118" s="158">
        <f t="shared" si="28"/>
        <v>0</v>
      </c>
    </row>
    <row r="119" spans="1:9">
      <c r="A119" s="23" t="s">
        <v>44</v>
      </c>
      <c r="B119" s="3"/>
      <c r="C119" s="3"/>
      <c r="D119" s="3"/>
      <c r="E119" s="3"/>
      <c r="F119" s="158">
        <f t="shared" si="25"/>
        <v>0</v>
      </c>
      <c r="G119" s="158">
        <f t="shared" si="26"/>
        <v>0</v>
      </c>
      <c r="H119" s="158">
        <f t="shared" si="27"/>
        <v>0</v>
      </c>
      <c r="I119" s="158">
        <f t="shared" si="28"/>
        <v>0</v>
      </c>
    </row>
    <row r="120" spans="1:9">
      <c r="A120" s="23" t="s">
        <v>45</v>
      </c>
      <c r="B120" s="3"/>
      <c r="C120" s="3"/>
      <c r="D120" s="3"/>
      <c r="E120" s="3"/>
      <c r="F120" s="158">
        <f t="shared" si="25"/>
        <v>0</v>
      </c>
      <c r="G120" s="158">
        <f t="shared" si="26"/>
        <v>0</v>
      </c>
      <c r="H120" s="158">
        <f t="shared" si="27"/>
        <v>0</v>
      </c>
      <c r="I120" s="158">
        <f t="shared" si="28"/>
        <v>0</v>
      </c>
    </row>
    <row r="121" spans="1:9">
      <c r="A121" s="23" t="s">
        <v>46</v>
      </c>
      <c r="B121" s="3"/>
      <c r="C121" s="3"/>
      <c r="D121" s="3"/>
      <c r="E121" s="3"/>
      <c r="F121" s="158">
        <f t="shared" si="25"/>
        <v>0</v>
      </c>
      <c r="G121" s="158">
        <f t="shared" si="26"/>
        <v>0</v>
      </c>
      <c r="H121" s="158">
        <f t="shared" si="27"/>
        <v>0</v>
      </c>
      <c r="I121" s="158">
        <f t="shared" si="28"/>
        <v>0</v>
      </c>
    </row>
    <row r="122" spans="1:9">
      <c r="A122" s="23" t="s">
        <v>47</v>
      </c>
      <c r="B122" s="3"/>
      <c r="C122" s="3"/>
      <c r="D122" s="3"/>
      <c r="E122" s="3"/>
      <c r="F122" s="158">
        <f t="shared" si="25"/>
        <v>0</v>
      </c>
      <c r="G122" s="158">
        <f t="shared" si="26"/>
        <v>0</v>
      </c>
      <c r="H122" s="158">
        <f t="shared" si="27"/>
        <v>0</v>
      </c>
      <c r="I122" s="158">
        <f t="shared" si="28"/>
        <v>0</v>
      </c>
    </row>
    <row r="123" spans="1:9" ht="31.5">
      <c r="A123" s="36" t="s">
        <v>48</v>
      </c>
      <c r="B123" s="3"/>
      <c r="C123" s="3"/>
      <c r="D123" s="3"/>
      <c r="E123" s="3"/>
      <c r="F123" s="158">
        <f t="shared" si="25"/>
        <v>0</v>
      </c>
      <c r="G123" s="158">
        <f t="shared" si="26"/>
        <v>0</v>
      </c>
      <c r="H123" s="158">
        <f t="shared" si="27"/>
        <v>0</v>
      </c>
      <c r="I123" s="158">
        <f t="shared" si="28"/>
        <v>0</v>
      </c>
    </row>
    <row r="124" spans="1:9">
      <c r="A124" s="154" t="s">
        <v>58</v>
      </c>
      <c r="B124" s="64">
        <f>SUM(B97:B123)</f>
        <v>0</v>
      </c>
      <c r="C124" s="64">
        <f>SUM(C97:C123)</f>
        <v>0</v>
      </c>
      <c r="D124" s="64">
        <f>SUM(D97:D123)</f>
        <v>0</v>
      </c>
      <c r="E124" s="64">
        <f>SUM(E97:E123)</f>
        <v>0</v>
      </c>
      <c r="F124" s="158">
        <f t="shared" si="25"/>
        <v>0</v>
      </c>
      <c r="G124" s="158">
        <f t="shared" si="26"/>
        <v>0</v>
      </c>
      <c r="H124" s="158">
        <f t="shared" si="27"/>
        <v>0</v>
      </c>
      <c r="I124" s="158">
        <f t="shared" si="28"/>
        <v>0</v>
      </c>
    </row>
    <row r="125" spans="1:9">
      <c r="A125" s="27"/>
      <c r="B125" s="9"/>
      <c r="C125" s="9"/>
      <c r="D125" s="9"/>
      <c r="I125" s="9"/>
    </row>
    <row r="126" spans="1:9">
      <c r="A126" s="27"/>
      <c r="B126" s="9"/>
      <c r="C126" s="9"/>
      <c r="D126" s="9"/>
      <c r="E126" s="9"/>
    </row>
    <row r="127" spans="1:9">
      <c r="A127" s="27"/>
      <c r="B127" s="9"/>
      <c r="C127" s="9"/>
      <c r="D127" s="9"/>
      <c r="E127" s="9"/>
    </row>
    <row r="128" spans="1:9">
      <c r="A128" s="27"/>
      <c r="B128" s="9"/>
      <c r="C128" s="9"/>
      <c r="D128" s="9"/>
      <c r="E128" s="9"/>
    </row>
    <row r="129" spans="1:5">
      <c r="A129" s="27"/>
      <c r="B129" s="9"/>
      <c r="C129" s="9"/>
      <c r="D129" s="9"/>
      <c r="E129" s="9"/>
    </row>
    <row r="130" spans="1:5">
      <c r="A130" s="27"/>
      <c r="B130" s="9"/>
      <c r="C130" s="9"/>
      <c r="D130" s="9"/>
      <c r="E130" s="9"/>
    </row>
    <row r="131" spans="1:5">
      <c r="A131" s="12"/>
      <c r="B131" s="9"/>
      <c r="C131" s="9"/>
      <c r="D131" s="9"/>
      <c r="E131" s="9"/>
    </row>
    <row r="132" spans="1:5">
      <c r="A132" s="27"/>
      <c r="B132" s="9"/>
      <c r="C132" s="9"/>
      <c r="D132" s="9"/>
      <c r="E132" s="9"/>
    </row>
  </sheetData>
  <mergeCells count="4">
    <mergeCell ref="A33:J33"/>
    <mergeCell ref="A64:E64"/>
    <mergeCell ref="A1:J1"/>
    <mergeCell ref="A2:J2"/>
  </mergeCells>
  <phoneticPr fontId="2" type="noConversion"/>
  <pageMargins left="0.75" right="0.75" top="1" bottom="1" header="0.4921259845" footer="0.4921259845"/>
  <pageSetup paperSize="9" scale="74" orientation="landscape" r:id="rId1"/>
  <headerFooter alignWithMargins="0"/>
  <rowBreaks count="3" manualBreakCount="3">
    <brk id="32" max="16383" man="1"/>
    <brk id="63" max="16383" man="1"/>
    <brk id="94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>
  <dimension ref="A1:L217"/>
  <sheetViews>
    <sheetView view="pageBreakPreview" zoomScaleNormal="100" zoomScaleSheetLayoutView="100" workbookViewId="0">
      <selection activeCell="K27" sqref="K27"/>
    </sheetView>
  </sheetViews>
  <sheetFormatPr defaultRowHeight="15.75"/>
  <cols>
    <col min="1" max="1" width="24.125" customWidth="1"/>
    <col min="2" max="10" width="10.625" customWidth="1"/>
  </cols>
  <sheetData>
    <row r="1" spans="1:12" ht="31.5" customHeight="1">
      <c r="A1" s="374" t="s">
        <v>270</v>
      </c>
      <c r="B1" s="374"/>
      <c r="C1" s="374"/>
      <c r="D1" s="374"/>
      <c r="E1" s="374"/>
      <c r="F1" s="374"/>
      <c r="G1" s="374"/>
      <c r="H1" s="374"/>
      <c r="I1" s="374"/>
      <c r="J1" s="374"/>
      <c r="K1" s="214"/>
    </row>
    <row r="2" spans="1:12" ht="16.5" thickBot="1">
      <c r="A2" s="367" t="s">
        <v>56</v>
      </c>
      <c r="B2" s="367"/>
      <c r="C2" s="367"/>
      <c r="D2" s="367"/>
      <c r="E2" s="367"/>
      <c r="F2" s="367"/>
      <c r="G2" s="367"/>
      <c r="H2" s="367"/>
      <c r="I2" s="367"/>
      <c r="J2" s="367"/>
      <c r="K2" s="19"/>
      <c r="L2" s="9"/>
    </row>
    <row r="3" spans="1:12" ht="32.25" thickBot="1">
      <c r="A3" s="94" t="s">
        <v>71</v>
      </c>
      <c r="B3" s="95" t="s">
        <v>62</v>
      </c>
      <c r="C3" s="95" t="s">
        <v>63</v>
      </c>
      <c r="D3" s="96" t="s">
        <v>64</v>
      </c>
      <c r="E3" s="96" t="s">
        <v>65</v>
      </c>
      <c r="F3" s="96" t="s">
        <v>66</v>
      </c>
      <c r="G3" s="111" t="s">
        <v>67</v>
      </c>
      <c r="H3" s="111" t="s">
        <v>68</v>
      </c>
      <c r="I3" s="111" t="s">
        <v>69</v>
      </c>
      <c r="J3" s="112" t="s">
        <v>70</v>
      </c>
      <c r="K3" s="19"/>
      <c r="L3" s="9"/>
    </row>
    <row r="4" spans="1:12" ht="31.5">
      <c r="A4" s="92" t="s">
        <v>22</v>
      </c>
      <c r="B4" s="93"/>
      <c r="C4" s="93"/>
      <c r="D4" s="93"/>
      <c r="E4" s="93"/>
      <c r="F4" s="93"/>
      <c r="G4" s="155">
        <f>IFERROR(C4/B4,0)</f>
        <v>0</v>
      </c>
      <c r="H4" s="155">
        <f>IFERROR(E4/D4,0)</f>
        <v>0</v>
      </c>
      <c r="I4" s="155">
        <f>IFERROR(F4/E4,0)</f>
        <v>0</v>
      </c>
      <c r="J4" s="155">
        <f>IFERROR(F4/B4,0)</f>
        <v>0</v>
      </c>
      <c r="K4" s="19"/>
      <c r="L4" s="9"/>
    </row>
    <row r="5" spans="1:12">
      <c r="A5" s="23" t="s">
        <v>23</v>
      </c>
      <c r="B5" s="3"/>
      <c r="C5" s="3"/>
      <c r="D5" s="3"/>
      <c r="E5" s="3"/>
      <c r="F5" s="3"/>
      <c r="G5" s="156">
        <f t="shared" ref="G5:G22" si="0">IFERROR(C5/B5,0)</f>
        <v>0</v>
      </c>
      <c r="H5" s="156">
        <f t="shared" ref="H5:H22" si="1">IFERROR(E5/D5,0)</f>
        <v>0</v>
      </c>
      <c r="I5" s="156">
        <f t="shared" ref="I5:I22" si="2">IFERROR(F5/E5,0)</f>
        <v>0</v>
      </c>
      <c r="J5" s="156">
        <f t="shared" ref="J5:J22" si="3">IFERROR(F5/B5,0)</f>
        <v>0</v>
      </c>
      <c r="K5" s="19"/>
      <c r="L5" s="9"/>
    </row>
    <row r="6" spans="1:12">
      <c r="A6" s="23" t="s">
        <v>24</v>
      </c>
      <c r="B6" s="3"/>
      <c r="C6" s="3"/>
      <c r="D6" s="3"/>
      <c r="E6" s="3"/>
      <c r="F6" s="3"/>
      <c r="G6" s="156">
        <f t="shared" si="0"/>
        <v>0</v>
      </c>
      <c r="H6" s="156">
        <f t="shared" si="1"/>
        <v>0</v>
      </c>
      <c r="I6" s="156">
        <f t="shared" si="2"/>
        <v>0</v>
      </c>
      <c r="J6" s="156">
        <f t="shared" si="3"/>
        <v>0</v>
      </c>
      <c r="K6" s="19"/>
      <c r="L6" s="9"/>
    </row>
    <row r="7" spans="1:12" ht="31.5">
      <c r="A7" s="23" t="s">
        <v>25</v>
      </c>
      <c r="B7" s="3"/>
      <c r="C7" s="3"/>
      <c r="D7" s="3"/>
      <c r="E7" s="3"/>
      <c r="F7" s="3"/>
      <c r="G7" s="156">
        <f t="shared" si="0"/>
        <v>0</v>
      </c>
      <c r="H7" s="156">
        <f t="shared" si="1"/>
        <v>0</v>
      </c>
      <c r="I7" s="156">
        <f t="shared" si="2"/>
        <v>0</v>
      </c>
      <c r="J7" s="156">
        <f t="shared" si="3"/>
        <v>0</v>
      </c>
      <c r="K7" s="19"/>
      <c r="L7" s="9"/>
    </row>
    <row r="8" spans="1:12">
      <c r="A8" s="23" t="s">
        <v>26</v>
      </c>
      <c r="B8" s="3"/>
      <c r="C8" s="3"/>
      <c r="D8" s="3"/>
      <c r="E8" s="3"/>
      <c r="F8" s="3"/>
      <c r="G8" s="156">
        <f t="shared" si="0"/>
        <v>0</v>
      </c>
      <c r="H8" s="156">
        <f t="shared" si="1"/>
        <v>0</v>
      </c>
      <c r="I8" s="156">
        <f t="shared" si="2"/>
        <v>0</v>
      </c>
      <c r="J8" s="156">
        <f t="shared" si="3"/>
        <v>0</v>
      </c>
      <c r="K8" s="19"/>
      <c r="L8" s="9"/>
    </row>
    <row r="9" spans="1:12">
      <c r="A9" s="23" t="s">
        <v>27</v>
      </c>
      <c r="B9" s="3"/>
      <c r="C9" s="3"/>
      <c r="D9" s="3"/>
      <c r="E9" s="3"/>
      <c r="F9" s="3"/>
      <c r="G9" s="156">
        <f t="shared" si="0"/>
        <v>0</v>
      </c>
      <c r="H9" s="156">
        <f t="shared" si="1"/>
        <v>0</v>
      </c>
      <c r="I9" s="156">
        <f t="shared" si="2"/>
        <v>0</v>
      </c>
      <c r="J9" s="156">
        <f t="shared" si="3"/>
        <v>0</v>
      </c>
      <c r="K9" s="19"/>
      <c r="L9" s="9"/>
    </row>
    <row r="10" spans="1:12">
      <c r="A10" s="23" t="s">
        <v>28</v>
      </c>
      <c r="B10" s="3"/>
      <c r="C10" s="3"/>
      <c r="D10" s="3"/>
      <c r="E10" s="3"/>
      <c r="F10" s="3"/>
      <c r="G10" s="156">
        <f t="shared" si="0"/>
        <v>0</v>
      </c>
      <c r="H10" s="156">
        <f t="shared" si="1"/>
        <v>0</v>
      </c>
      <c r="I10" s="156">
        <f t="shared" si="2"/>
        <v>0</v>
      </c>
      <c r="J10" s="156">
        <f t="shared" si="3"/>
        <v>0</v>
      </c>
      <c r="K10" s="19"/>
      <c r="L10" s="9"/>
    </row>
    <row r="11" spans="1:12">
      <c r="A11" s="23" t="s">
        <v>29</v>
      </c>
      <c r="B11" s="3"/>
      <c r="C11" s="3"/>
      <c r="D11" s="3"/>
      <c r="E11" s="3"/>
      <c r="F11" s="3"/>
      <c r="G11" s="156">
        <f t="shared" si="0"/>
        <v>0</v>
      </c>
      <c r="H11" s="156">
        <f t="shared" si="1"/>
        <v>0</v>
      </c>
      <c r="I11" s="156">
        <f t="shared" si="2"/>
        <v>0</v>
      </c>
      <c r="J11" s="156">
        <f t="shared" si="3"/>
        <v>0</v>
      </c>
      <c r="K11" s="19"/>
      <c r="L11" s="9"/>
    </row>
    <row r="12" spans="1:12">
      <c r="A12" s="23" t="s">
        <v>30</v>
      </c>
      <c r="B12" s="35"/>
      <c r="C12" s="35"/>
      <c r="D12" s="35"/>
      <c r="E12" s="35"/>
      <c r="F12" s="35"/>
      <c r="G12" s="156">
        <f t="shared" si="0"/>
        <v>0</v>
      </c>
      <c r="H12" s="156">
        <f t="shared" si="1"/>
        <v>0</v>
      </c>
      <c r="I12" s="156">
        <f t="shared" si="2"/>
        <v>0</v>
      </c>
      <c r="J12" s="156">
        <f t="shared" si="3"/>
        <v>0</v>
      </c>
      <c r="K12" s="19"/>
      <c r="L12" s="9"/>
    </row>
    <row r="13" spans="1:12" ht="31.5">
      <c r="A13" s="23" t="s">
        <v>31</v>
      </c>
      <c r="B13" s="36"/>
      <c r="C13" s="36"/>
      <c r="D13" s="35"/>
      <c r="E13" s="35"/>
      <c r="F13" s="35"/>
      <c r="G13" s="156">
        <f t="shared" si="0"/>
        <v>0</v>
      </c>
      <c r="H13" s="156">
        <f t="shared" si="1"/>
        <v>0</v>
      </c>
      <c r="I13" s="156">
        <f t="shared" si="2"/>
        <v>0</v>
      </c>
      <c r="J13" s="156">
        <f t="shared" si="3"/>
        <v>0</v>
      </c>
      <c r="K13" s="19"/>
      <c r="L13" s="9"/>
    </row>
    <row r="14" spans="1:12">
      <c r="A14" s="23" t="s">
        <v>32</v>
      </c>
      <c r="B14" s="3"/>
      <c r="C14" s="3"/>
      <c r="D14" s="3"/>
      <c r="E14" s="3"/>
      <c r="F14" s="3"/>
      <c r="G14" s="156">
        <f t="shared" si="0"/>
        <v>0</v>
      </c>
      <c r="H14" s="156">
        <f t="shared" si="1"/>
        <v>0</v>
      </c>
      <c r="I14" s="156">
        <f t="shared" si="2"/>
        <v>0</v>
      </c>
      <c r="J14" s="156">
        <f t="shared" si="3"/>
        <v>0</v>
      </c>
      <c r="K14" s="19"/>
      <c r="L14" s="9"/>
    </row>
    <row r="15" spans="1:12" ht="47.25">
      <c r="A15" s="23" t="s">
        <v>33</v>
      </c>
      <c r="B15" s="3"/>
      <c r="C15" s="3"/>
      <c r="D15" s="3"/>
      <c r="E15" s="3"/>
      <c r="F15" s="3"/>
      <c r="G15" s="156">
        <f t="shared" si="0"/>
        <v>0</v>
      </c>
      <c r="H15" s="156">
        <f t="shared" si="1"/>
        <v>0</v>
      </c>
      <c r="I15" s="156">
        <f t="shared" si="2"/>
        <v>0</v>
      </c>
      <c r="J15" s="156">
        <f t="shared" si="3"/>
        <v>0</v>
      </c>
      <c r="K15" s="19"/>
      <c r="L15" s="9"/>
    </row>
    <row r="16" spans="1:12">
      <c r="A16" s="23" t="s">
        <v>34</v>
      </c>
      <c r="B16" s="3"/>
      <c r="C16" s="3"/>
      <c r="D16" s="3"/>
      <c r="E16" s="3"/>
      <c r="F16" s="3"/>
      <c r="G16" s="156">
        <f t="shared" si="0"/>
        <v>0</v>
      </c>
      <c r="H16" s="156">
        <f t="shared" si="1"/>
        <v>0</v>
      </c>
      <c r="I16" s="156">
        <f t="shared" si="2"/>
        <v>0</v>
      </c>
      <c r="J16" s="156">
        <f t="shared" si="3"/>
        <v>0</v>
      </c>
      <c r="K16" s="19"/>
      <c r="L16" s="9"/>
    </row>
    <row r="17" spans="1:12">
      <c r="A17" s="23" t="s">
        <v>35</v>
      </c>
      <c r="B17" s="3"/>
      <c r="C17" s="3"/>
      <c r="D17" s="3"/>
      <c r="E17" s="3"/>
      <c r="F17" s="3"/>
      <c r="G17" s="156">
        <f t="shared" si="0"/>
        <v>0</v>
      </c>
      <c r="H17" s="156">
        <f t="shared" si="1"/>
        <v>0</v>
      </c>
      <c r="I17" s="156">
        <f t="shared" si="2"/>
        <v>0</v>
      </c>
      <c r="J17" s="156">
        <f t="shared" si="3"/>
        <v>0</v>
      </c>
      <c r="K17" s="19"/>
      <c r="L17" s="9"/>
    </row>
    <row r="18" spans="1:12">
      <c r="A18" s="23" t="s">
        <v>36</v>
      </c>
      <c r="B18" s="3"/>
      <c r="C18" s="3"/>
      <c r="D18" s="3"/>
      <c r="E18" s="3"/>
      <c r="F18" s="3"/>
      <c r="G18" s="156">
        <f t="shared" si="0"/>
        <v>0</v>
      </c>
      <c r="H18" s="156">
        <f t="shared" si="1"/>
        <v>0</v>
      </c>
      <c r="I18" s="156">
        <f t="shared" si="2"/>
        <v>0</v>
      </c>
      <c r="J18" s="156">
        <f t="shared" si="3"/>
        <v>0</v>
      </c>
      <c r="K18" s="19"/>
      <c r="L18" s="9"/>
    </row>
    <row r="19" spans="1:12">
      <c r="A19" s="23" t="s">
        <v>37</v>
      </c>
      <c r="B19" s="3"/>
      <c r="C19" s="3"/>
      <c r="D19" s="3"/>
      <c r="E19" s="3"/>
      <c r="F19" s="3"/>
      <c r="G19" s="156">
        <f t="shared" si="0"/>
        <v>0</v>
      </c>
      <c r="H19" s="156">
        <f t="shared" si="1"/>
        <v>0</v>
      </c>
      <c r="I19" s="156">
        <f t="shared" si="2"/>
        <v>0</v>
      </c>
      <c r="J19" s="156">
        <f t="shared" si="3"/>
        <v>0</v>
      </c>
      <c r="K19" s="19"/>
      <c r="L19" s="9"/>
    </row>
    <row r="20" spans="1:12">
      <c r="A20" s="23" t="s">
        <v>38</v>
      </c>
      <c r="B20" s="3"/>
      <c r="C20" s="3"/>
      <c r="D20" s="3"/>
      <c r="E20" s="3"/>
      <c r="F20" s="3"/>
      <c r="G20" s="156">
        <f t="shared" si="0"/>
        <v>0</v>
      </c>
      <c r="H20" s="156">
        <f t="shared" si="1"/>
        <v>0</v>
      </c>
      <c r="I20" s="156">
        <f t="shared" si="2"/>
        <v>0</v>
      </c>
      <c r="J20" s="156">
        <f t="shared" si="3"/>
        <v>0</v>
      </c>
      <c r="K20" s="13"/>
      <c r="L20" s="9"/>
    </row>
    <row r="21" spans="1:12">
      <c r="A21" s="23" t="s">
        <v>39</v>
      </c>
      <c r="B21" s="3"/>
      <c r="C21" s="3"/>
      <c r="D21" s="3"/>
      <c r="E21" s="3"/>
      <c r="F21" s="3"/>
      <c r="G21" s="156">
        <f t="shared" si="0"/>
        <v>0</v>
      </c>
      <c r="H21" s="156">
        <f t="shared" si="1"/>
        <v>0</v>
      </c>
      <c r="I21" s="156">
        <f t="shared" si="2"/>
        <v>0</v>
      </c>
      <c r="J21" s="156">
        <f t="shared" si="3"/>
        <v>0</v>
      </c>
      <c r="K21" s="19"/>
      <c r="L21" s="9"/>
    </row>
    <row r="22" spans="1:12">
      <c r="A22" s="23" t="s">
        <v>40</v>
      </c>
      <c r="B22" s="3"/>
      <c r="C22" s="3"/>
      <c r="D22" s="3"/>
      <c r="E22" s="3"/>
      <c r="F22" s="3"/>
      <c r="G22" s="156">
        <f t="shared" si="0"/>
        <v>0</v>
      </c>
      <c r="H22" s="156">
        <f t="shared" si="1"/>
        <v>0</v>
      </c>
      <c r="I22" s="156">
        <f t="shared" si="2"/>
        <v>0</v>
      </c>
      <c r="J22" s="156">
        <f t="shared" si="3"/>
        <v>0</v>
      </c>
      <c r="K22" s="19"/>
      <c r="L22" s="9"/>
    </row>
    <row r="23" spans="1:12">
      <c r="A23" s="23" t="s">
        <v>41</v>
      </c>
      <c r="B23" s="3"/>
      <c r="C23" s="3"/>
      <c r="D23" s="3"/>
      <c r="E23" s="3"/>
      <c r="F23" s="3"/>
      <c r="G23" s="156">
        <f t="shared" ref="G23:G31" si="4">IFERROR(C23/B23,0)</f>
        <v>0</v>
      </c>
      <c r="H23" s="156">
        <f t="shared" ref="H23:H31" si="5">IFERROR(E23/D23,0)</f>
        <v>0</v>
      </c>
      <c r="I23" s="156">
        <f t="shared" ref="I23:I31" si="6">IFERROR(F23/E23,0)</f>
        <v>0</v>
      </c>
      <c r="J23" s="156">
        <f t="shared" ref="J23:J31" si="7">IFERROR(F23/B23,0)</f>
        <v>0</v>
      </c>
      <c r="K23" s="19"/>
      <c r="L23" s="9"/>
    </row>
    <row r="24" spans="1:12">
      <c r="A24" s="23" t="s">
        <v>42</v>
      </c>
      <c r="B24" s="3"/>
      <c r="C24" s="3"/>
      <c r="D24" s="3"/>
      <c r="E24" s="3"/>
      <c r="F24" s="3"/>
      <c r="G24" s="156">
        <f t="shared" si="4"/>
        <v>0</v>
      </c>
      <c r="H24" s="156">
        <f t="shared" si="5"/>
        <v>0</v>
      </c>
      <c r="I24" s="156">
        <f t="shared" si="6"/>
        <v>0</v>
      </c>
      <c r="J24" s="156">
        <f t="shared" si="7"/>
        <v>0</v>
      </c>
      <c r="K24" s="19"/>
      <c r="L24" s="9"/>
    </row>
    <row r="25" spans="1:12">
      <c r="A25" s="23" t="s">
        <v>43</v>
      </c>
      <c r="B25" s="3"/>
      <c r="C25" s="3"/>
      <c r="D25" s="3"/>
      <c r="E25" s="3"/>
      <c r="F25" s="3"/>
      <c r="G25" s="156">
        <f t="shared" si="4"/>
        <v>0</v>
      </c>
      <c r="H25" s="156">
        <f t="shared" si="5"/>
        <v>0</v>
      </c>
      <c r="I25" s="156">
        <f t="shared" si="6"/>
        <v>0</v>
      </c>
      <c r="J25" s="156">
        <f t="shared" si="7"/>
        <v>0</v>
      </c>
      <c r="K25" s="19"/>
      <c r="L25" s="9"/>
    </row>
    <row r="26" spans="1:12">
      <c r="A26" s="23" t="s">
        <v>44</v>
      </c>
      <c r="B26" s="3"/>
      <c r="C26" s="3"/>
      <c r="D26" s="3"/>
      <c r="E26" s="3"/>
      <c r="F26" s="3"/>
      <c r="G26" s="156">
        <f t="shared" si="4"/>
        <v>0</v>
      </c>
      <c r="H26" s="156">
        <f t="shared" si="5"/>
        <v>0</v>
      </c>
      <c r="I26" s="156">
        <f t="shared" si="6"/>
        <v>0</v>
      </c>
      <c r="J26" s="156">
        <f t="shared" si="7"/>
        <v>0</v>
      </c>
      <c r="K26" s="19"/>
      <c r="L26" s="9"/>
    </row>
    <row r="27" spans="1:12">
      <c r="A27" s="23" t="s">
        <v>45</v>
      </c>
      <c r="B27" s="3"/>
      <c r="C27" s="3"/>
      <c r="D27" s="3"/>
      <c r="E27" s="3"/>
      <c r="F27" s="3"/>
      <c r="G27" s="156">
        <f t="shared" si="4"/>
        <v>0</v>
      </c>
      <c r="H27" s="156">
        <f t="shared" si="5"/>
        <v>0</v>
      </c>
      <c r="I27" s="156">
        <f t="shared" si="6"/>
        <v>0</v>
      </c>
      <c r="J27" s="156">
        <f t="shared" si="7"/>
        <v>0</v>
      </c>
      <c r="K27" s="19"/>
      <c r="L27" s="9"/>
    </row>
    <row r="28" spans="1:12">
      <c r="A28" s="23" t="s">
        <v>46</v>
      </c>
      <c r="B28" s="3"/>
      <c r="C28" s="3"/>
      <c r="D28" s="3"/>
      <c r="E28" s="3"/>
      <c r="F28" s="3"/>
      <c r="G28" s="156">
        <f t="shared" si="4"/>
        <v>0</v>
      </c>
      <c r="H28" s="156">
        <f t="shared" si="5"/>
        <v>0</v>
      </c>
      <c r="I28" s="156">
        <f t="shared" si="6"/>
        <v>0</v>
      </c>
      <c r="J28" s="156">
        <f t="shared" si="7"/>
        <v>0</v>
      </c>
      <c r="K28" s="19"/>
      <c r="L28" s="9"/>
    </row>
    <row r="29" spans="1:12">
      <c r="A29" s="23" t="s">
        <v>47</v>
      </c>
      <c r="B29" s="3"/>
      <c r="C29" s="3"/>
      <c r="D29" s="3"/>
      <c r="E29" s="3"/>
      <c r="F29" s="3"/>
      <c r="G29" s="156">
        <f t="shared" si="4"/>
        <v>0</v>
      </c>
      <c r="H29" s="156">
        <f t="shared" si="5"/>
        <v>0</v>
      </c>
      <c r="I29" s="156">
        <f t="shared" si="6"/>
        <v>0</v>
      </c>
      <c r="J29" s="156">
        <f t="shared" si="7"/>
        <v>0</v>
      </c>
      <c r="K29" s="19"/>
      <c r="L29" s="9"/>
    </row>
    <row r="30" spans="1:12" ht="31.5">
      <c r="A30" s="36" t="s">
        <v>48</v>
      </c>
      <c r="B30" s="35"/>
      <c r="C30" s="35"/>
      <c r="D30" s="35"/>
      <c r="E30" s="35"/>
      <c r="F30" s="35"/>
      <c r="G30" s="156">
        <f t="shared" si="4"/>
        <v>0</v>
      </c>
      <c r="H30" s="156">
        <f t="shared" si="5"/>
        <v>0</v>
      </c>
      <c r="I30" s="156">
        <f t="shared" si="6"/>
        <v>0</v>
      </c>
      <c r="J30" s="156">
        <f t="shared" si="7"/>
        <v>0</v>
      </c>
      <c r="K30" s="19"/>
      <c r="L30" s="9"/>
    </row>
    <row r="31" spans="1:12">
      <c r="A31" s="149" t="s">
        <v>58</v>
      </c>
      <c r="B31" s="64">
        <f>SUM(B4:B30)</f>
        <v>0</v>
      </c>
      <c r="C31" s="64">
        <f>SUM(C4:C30)</f>
        <v>0</v>
      </c>
      <c r="D31" s="64">
        <f>SUM(D4:D30)</f>
        <v>0</v>
      </c>
      <c r="E31" s="64">
        <f>SUM(E4:E30)</f>
        <v>0</v>
      </c>
      <c r="F31" s="64">
        <f>SUM(F4:F30)</f>
        <v>0</v>
      </c>
      <c r="G31" s="156">
        <f t="shared" si="4"/>
        <v>0</v>
      </c>
      <c r="H31" s="156">
        <f t="shared" si="5"/>
        <v>0</v>
      </c>
      <c r="I31" s="156">
        <f t="shared" si="6"/>
        <v>0</v>
      </c>
      <c r="J31" s="156">
        <f t="shared" si="7"/>
        <v>0</v>
      </c>
      <c r="K31" s="19"/>
      <c r="L31" s="9"/>
    </row>
    <row r="32" spans="1:12">
      <c r="A32" s="13"/>
      <c r="B32" s="9"/>
      <c r="C32" s="9"/>
      <c r="D32" s="9"/>
      <c r="E32" s="9"/>
      <c r="F32" s="9"/>
      <c r="G32" s="9"/>
      <c r="H32" s="9"/>
      <c r="I32" s="9"/>
      <c r="J32" s="9"/>
      <c r="K32" s="19"/>
      <c r="L32" s="9"/>
    </row>
    <row r="33" spans="1:12" ht="16.5" thickBot="1">
      <c r="A33" s="367" t="s">
        <v>57</v>
      </c>
      <c r="B33" s="367"/>
      <c r="C33" s="367"/>
      <c r="D33" s="367"/>
      <c r="E33" s="367"/>
      <c r="F33" s="367"/>
      <c r="G33" s="367"/>
      <c r="H33" s="367"/>
      <c r="I33" s="367"/>
      <c r="J33" s="367"/>
      <c r="K33" s="19"/>
      <c r="L33" s="9"/>
    </row>
    <row r="34" spans="1:12" ht="32.25" thickBot="1">
      <c r="A34" s="94" t="s">
        <v>71</v>
      </c>
      <c r="B34" s="95" t="s">
        <v>62</v>
      </c>
      <c r="C34" s="95" t="s">
        <v>63</v>
      </c>
      <c r="D34" s="96" t="s">
        <v>64</v>
      </c>
      <c r="E34" s="96" t="s">
        <v>65</v>
      </c>
      <c r="F34" s="96" t="s">
        <v>66</v>
      </c>
      <c r="G34" s="111" t="s">
        <v>67</v>
      </c>
      <c r="H34" s="111" t="s">
        <v>68</v>
      </c>
      <c r="I34" s="111" t="s">
        <v>69</v>
      </c>
      <c r="J34" s="112" t="s">
        <v>70</v>
      </c>
      <c r="K34" s="19"/>
      <c r="L34" s="9"/>
    </row>
    <row r="35" spans="1:12" ht="31.5">
      <c r="A35" s="92" t="s">
        <v>22</v>
      </c>
      <c r="B35" s="93"/>
      <c r="C35" s="93"/>
      <c r="D35" s="93"/>
      <c r="E35" s="93"/>
      <c r="F35" s="93"/>
      <c r="G35" s="155">
        <f>IFERROR(C35/B35,0)</f>
        <v>0</v>
      </c>
      <c r="H35" s="155">
        <f>IFERROR(E35/D35,0)</f>
        <v>0</v>
      </c>
      <c r="I35" s="155">
        <f>IFERROR(F35/E35,0)</f>
        <v>0</v>
      </c>
      <c r="J35" s="155">
        <f>IFERROR(F35/B35,0)</f>
        <v>0</v>
      </c>
      <c r="K35" s="19"/>
      <c r="L35" s="9"/>
    </row>
    <row r="36" spans="1:12" ht="20.25" customHeight="1">
      <c r="A36" s="23" t="s">
        <v>23</v>
      </c>
      <c r="B36" s="3"/>
      <c r="C36" s="3"/>
      <c r="D36" s="3"/>
      <c r="E36" s="3"/>
      <c r="F36" s="3"/>
      <c r="G36" s="156">
        <f t="shared" ref="G36:G46" si="8">IFERROR(C36/B36,0)</f>
        <v>0</v>
      </c>
      <c r="H36" s="156">
        <f t="shared" ref="H36:H46" si="9">IFERROR(E36/D36,0)</f>
        <v>0</v>
      </c>
      <c r="I36" s="156">
        <f t="shared" ref="I36:I46" si="10">IFERROR(F36/E36,0)</f>
        <v>0</v>
      </c>
      <c r="J36" s="156">
        <f t="shared" ref="J36:J46" si="11">IFERROR(F36/B36,0)</f>
        <v>0</v>
      </c>
      <c r="K36" s="19"/>
      <c r="L36" s="9"/>
    </row>
    <row r="37" spans="1:12">
      <c r="A37" s="23" t="s">
        <v>24</v>
      </c>
      <c r="B37" s="3"/>
      <c r="C37" s="3"/>
      <c r="D37" s="3"/>
      <c r="E37" s="3"/>
      <c r="F37" s="3"/>
      <c r="G37" s="156">
        <f t="shared" si="8"/>
        <v>0</v>
      </c>
      <c r="H37" s="156">
        <f t="shared" si="9"/>
        <v>0</v>
      </c>
      <c r="I37" s="156">
        <f t="shared" si="10"/>
        <v>0</v>
      </c>
      <c r="J37" s="156">
        <f t="shared" si="11"/>
        <v>0</v>
      </c>
      <c r="K37" s="19"/>
      <c r="L37" s="9"/>
    </row>
    <row r="38" spans="1:12" ht="31.5">
      <c r="A38" s="23" t="s">
        <v>25</v>
      </c>
      <c r="B38" s="3"/>
      <c r="C38" s="3"/>
      <c r="D38" s="3"/>
      <c r="E38" s="3"/>
      <c r="F38" s="3"/>
      <c r="G38" s="156">
        <f t="shared" si="8"/>
        <v>0</v>
      </c>
      <c r="H38" s="156">
        <f t="shared" si="9"/>
        <v>0</v>
      </c>
      <c r="I38" s="156">
        <f t="shared" si="10"/>
        <v>0</v>
      </c>
      <c r="J38" s="156">
        <f t="shared" si="11"/>
        <v>0</v>
      </c>
      <c r="K38" s="14"/>
    </row>
    <row r="39" spans="1:12" ht="19.5" customHeight="1">
      <c r="A39" s="23" t="s">
        <v>26</v>
      </c>
      <c r="B39" s="3"/>
      <c r="C39" s="3"/>
      <c r="D39" s="3"/>
      <c r="E39" s="3"/>
      <c r="F39" s="3"/>
      <c r="G39" s="156">
        <f t="shared" si="8"/>
        <v>0</v>
      </c>
      <c r="H39" s="156">
        <f t="shared" si="9"/>
        <v>0</v>
      </c>
      <c r="I39" s="156">
        <f t="shared" si="10"/>
        <v>0</v>
      </c>
      <c r="J39" s="156">
        <f t="shared" si="11"/>
        <v>0</v>
      </c>
      <c r="K39" s="14"/>
    </row>
    <row r="40" spans="1:12" ht="20.25" customHeight="1">
      <c r="A40" s="23" t="s">
        <v>27</v>
      </c>
      <c r="B40" s="3"/>
      <c r="C40" s="3"/>
      <c r="D40" s="3"/>
      <c r="E40" s="3"/>
      <c r="F40" s="3"/>
      <c r="G40" s="156">
        <f t="shared" si="8"/>
        <v>0</v>
      </c>
      <c r="H40" s="156">
        <f t="shared" si="9"/>
        <v>0</v>
      </c>
      <c r="I40" s="156">
        <f t="shared" si="10"/>
        <v>0</v>
      </c>
      <c r="J40" s="156">
        <f t="shared" si="11"/>
        <v>0</v>
      </c>
      <c r="K40" s="14"/>
    </row>
    <row r="41" spans="1:12" ht="19.5" customHeight="1">
      <c r="A41" s="23" t="s">
        <v>28</v>
      </c>
      <c r="B41" s="3"/>
      <c r="C41" s="3"/>
      <c r="D41" s="3"/>
      <c r="E41" s="3"/>
      <c r="F41" s="3"/>
      <c r="G41" s="156">
        <f t="shared" si="8"/>
        <v>0</v>
      </c>
      <c r="H41" s="156">
        <f t="shared" si="9"/>
        <v>0</v>
      </c>
      <c r="I41" s="156">
        <f t="shared" si="10"/>
        <v>0</v>
      </c>
      <c r="J41" s="156">
        <f t="shared" si="11"/>
        <v>0</v>
      </c>
      <c r="K41" s="14"/>
    </row>
    <row r="42" spans="1:12" ht="18.75" customHeight="1">
      <c r="A42" s="23" t="s">
        <v>29</v>
      </c>
      <c r="B42" s="3"/>
      <c r="C42" s="3"/>
      <c r="D42" s="3"/>
      <c r="E42" s="3"/>
      <c r="F42" s="3"/>
      <c r="G42" s="156">
        <f t="shared" si="8"/>
        <v>0</v>
      </c>
      <c r="H42" s="156">
        <f t="shared" si="9"/>
        <v>0</v>
      </c>
      <c r="I42" s="156">
        <f t="shared" si="10"/>
        <v>0</v>
      </c>
      <c r="J42" s="156">
        <f t="shared" si="11"/>
        <v>0</v>
      </c>
      <c r="K42" s="14"/>
    </row>
    <row r="43" spans="1:12" ht="21.75" customHeight="1">
      <c r="A43" s="23" t="s">
        <v>30</v>
      </c>
      <c r="B43" s="35"/>
      <c r="C43" s="35"/>
      <c r="D43" s="35"/>
      <c r="E43" s="35"/>
      <c r="F43" s="35"/>
      <c r="G43" s="156">
        <f t="shared" si="8"/>
        <v>0</v>
      </c>
      <c r="H43" s="156">
        <f t="shared" si="9"/>
        <v>0</v>
      </c>
      <c r="I43" s="156">
        <f t="shared" si="10"/>
        <v>0</v>
      </c>
      <c r="J43" s="156">
        <f t="shared" si="11"/>
        <v>0</v>
      </c>
      <c r="K43" s="14"/>
    </row>
    <row r="44" spans="1:12" ht="31.5">
      <c r="A44" s="23" t="s">
        <v>31</v>
      </c>
      <c r="B44" s="36"/>
      <c r="C44" s="36"/>
      <c r="D44" s="35"/>
      <c r="E44" s="35"/>
      <c r="F44" s="35"/>
      <c r="G44" s="156">
        <f t="shared" si="8"/>
        <v>0</v>
      </c>
      <c r="H44" s="156">
        <f t="shared" si="9"/>
        <v>0</v>
      </c>
      <c r="I44" s="156">
        <f t="shared" si="10"/>
        <v>0</v>
      </c>
      <c r="J44" s="156">
        <f t="shared" si="11"/>
        <v>0</v>
      </c>
      <c r="K44" s="14"/>
    </row>
    <row r="45" spans="1:12">
      <c r="A45" s="23" t="s">
        <v>32</v>
      </c>
      <c r="B45" s="3"/>
      <c r="C45" s="3"/>
      <c r="D45" s="3"/>
      <c r="E45" s="3"/>
      <c r="F45" s="3"/>
      <c r="G45" s="156">
        <f t="shared" si="8"/>
        <v>0</v>
      </c>
      <c r="H45" s="156">
        <f t="shared" si="9"/>
        <v>0</v>
      </c>
      <c r="I45" s="156">
        <f t="shared" si="10"/>
        <v>0</v>
      </c>
      <c r="J45" s="156">
        <f t="shared" si="11"/>
        <v>0</v>
      </c>
      <c r="K45" s="14"/>
    </row>
    <row r="46" spans="1:12" ht="47.25">
      <c r="A46" s="23" t="s">
        <v>33</v>
      </c>
      <c r="B46" s="3"/>
      <c r="C46" s="3"/>
      <c r="D46" s="3"/>
      <c r="E46" s="3"/>
      <c r="F46" s="3"/>
      <c r="G46" s="156">
        <f t="shared" si="8"/>
        <v>0</v>
      </c>
      <c r="H46" s="156">
        <f t="shared" si="9"/>
        <v>0</v>
      </c>
      <c r="I46" s="156">
        <f t="shared" si="10"/>
        <v>0</v>
      </c>
      <c r="J46" s="156">
        <f t="shared" si="11"/>
        <v>0</v>
      </c>
      <c r="K46" s="14"/>
    </row>
    <row r="47" spans="1:12">
      <c r="A47" s="23" t="s">
        <v>34</v>
      </c>
      <c r="B47" s="3"/>
      <c r="C47" s="3"/>
      <c r="D47" s="3"/>
      <c r="E47" s="3"/>
      <c r="F47" s="3"/>
      <c r="G47" s="156">
        <f t="shared" ref="G47:G62" si="12">IFERROR(C47/B47,0)</f>
        <v>0</v>
      </c>
      <c r="H47" s="156">
        <f t="shared" ref="H47:H62" si="13">IFERROR(E47/D47,0)</f>
        <v>0</v>
      </c>
      <c r="I47" s="156">
        <f t="shared" ref="I47:I62" si="14">IFERROR(F47/E47,0)</f>
        <v>0</v>
      </c>
      <c r="J47" s="156">
        <f t="shared" ref="J47:J62" si="15">IFERROR(F47/B47,0)</f>
        <v>0</v>
      </c>
      <c r="K47" s="14"/>
    </row>
    <row r="48" spans="1:12">
      <c r="A48" s="23" t="s">
        <v>35</v>
      </c>
      <c r="B48" s="3"/>
      <c r="C48" s="3"/>
      <c r="D48" s="3"/>
      <c r="E48" s="3"/>
      <c r="F48" s="3"/>
      <c r="G48" s="156">
        <f t="shared" si="12"/>
        <v>0</v>
      </c>
      <c r="H48" s="156">
        <f t="shared" si="13"/>
        <v>0</v>
      </c>
      <c r="I48" s="156">
        <f t="shared" si="14"/>
        <v>0</v>
      </c>
      <c r="J48" s="156">
        <f t="shared" si="15"/>
        <v>0</v>
      </c>
      <c r="K48" s="14"/>
    </row>
    <row r="49" spans="1:11">
      <c r="A49" s="23" t="s">
        <v>36</v>
      </c>
      <c r="B49" s="3"/>
      <c r="C49" s="3"/>
      <c r="D49" s="3"/>
      <c r="E49" s="3"/>
      <c r="F49" s="3"/>
      <c r="G49" s="156">
        <f t="shared" si="12"/>
        <v>0</v>
      </c>
      <c r="H49" s="156">
        <f t="shared" si="13"/>
        <v>0</v>
      </c>
      <c r="I49" s="156">
        <f t="shared" si="14"/>
        <v>0</v>
      </c>
      <c r="J49" s="156">
        <f t="shared" si="15"/>
        <v>0</v>
      </c>
      <c r="K49" s="14"/>
    </row>
    <row r="50" spans="1:11">
      <c r="A50" s="23" t="s">
        <v>37</v>
      </c>
      <c r="B50" s="3"/>
      <c r="C50" s="3"/>
      <c r="D50" s="3"/>
      <c r="E50" s="3"/>
      <c r="F50" s="3"/>
      <c r="G50" s="156">
        <f t="shared" si="12"/>
        <v>0</v>
      </c>
      <c r="H50" s="156">
        <f t="shared" si="13"/>
        <v>0</v>
      </c>
      <c r="I50" s="156">
        <f t="shared" si="14"/>
        <v>0</v>
      </c>
      <c r="J50" s="156">
        <f t="shared" si="15"/>
        <v>0</v>
      </c>
      <c r="K50" s="14"/>
    </row>
    <row r="51" spans="1:11">
      <c r="A51" s="23" t="s">
        <v>38</v>
      </c>
      <c r="B51" s="3"/>
      <c r="C51" s="3"/>
      <c r="D51" s="3"/>
      <c r="E51" s="3"/>
      <c r="F51" s="3"/>
      <c r="G51" s="156">
        <f t="shared" si="12"/>
        <v>0</v>
      </c>
      <c r="H51" s="156">
        <f t="shared" si="13"/>
        <v>0</v>
      </c>
      <c r="I51" s="156">
        <f t="shared" si="14"/>
        <v>0</v>
      </c>
      <c r="J51" s="156">
        <f t="shared" si="15"/>
        <v>0</v>
      </c>
      <c r="K51" s="14"/>
    </row>
    <row r="52" spans="1:11">
      <c r="A52" s="23" t="s">
        <v>39</v>
      </c>
      <c r="B52" s="3"/>
      <c r="C52" s="3"/>
      <c r="D52" s="3"/>
      <c r="E52" s="3"/>
      <c r="F52" s="3"/>
      <c r="G52" s="156">
        <f t="shared" si="12"/>
        <v>0</v>
      </c>
      <c r="H52" s="156">
        <f t="shared" si="13"/>
        <v>0</v>
      </c>
      <c r="I52" s="156">
        <f t="shared" si="14"/>
        <v>0</v>
      </c>
      <c r="J52" s="156">
        <f t="shared" si="15"/>
        <v>0</v>
      </c>
      <c r="K52" s="14"/>
    </row>
    <row r="53" spans="1:11">
      <c r="A53" s="23" t="s">
        <v>40</v>
      </c>
      <c r="B53" s="3"/>
      <c r="C53" s="3"/>
      <c r="D53" s="3"/>
      <c r="E53" s="3"/>
      <c r="F53" s="3"/>
      <c r="G53" s="156">
        <f t="shared" si="12"/>
        <v>0</v>
      </c>
      <c r="H53" s="156">
        <f t="shared" si="13"/>
        <v>0</v>
      </c>
      <c r="I53" s="156">
        <f t="shared" si="14"/>
        <v>0</v>
      </c>
      <c r="J53" s="156">
        <f t="shared" si="15"/>
        <v>0</v>
      </c>
      <c r="K53" s="14"/>
    </row>
    <row r="54" spans="1:11" ht="20.25" customHeight="1">
      <c r="A54" s="23" t="s">
        <v>41</v>
      </c>
      <c r="B54" s="3"/>
      <c r="C54" s="3"/>
      <c r="D54" s="3"/>
      <c r="E54" s="3"/>
      <c r="F54" s="3"/>
      <c r="G54" s="156">
        <f t="shared" si="12"/>
        <v>0</v>
      </c>
      <c r="H54" s="156">
        <f t="shared" si="13"/>
        <v>0</v>
      </c>
      <c r="I54" s="156">
        <f t="shared" si="14"/>
        <v>0</v>
      </c>
      <c r="J54" s="156">
        <f t="shared" si="15"/>
        <v>0</v>
      </c>
      <c r="K54" s="14"/>
    </row>
    <row r="55" spans="1:11">
      <c r="A55" s="23" t="s">
        <v>42</v>
      </c>
      <c r="B55" s="3"/>
      <c r="C55" s="3"/>
      <c r="D55" s="3"/>
      <c r="E55" s="3"/>
      <c r="F55" s="3"/>
      <c r="G55" s="156">
        <f t="shared" si="12"/>
        <v>0</v>
      </c>
      <c r="H55" s="156">
        <f t="shared" si="13"/>
        <v>0</v>
      </c>
      <c r="I55" s="156">
        <f t="shared" si="14"/>
        <v>0</v>
      </c>
      <c r="J55" s="156">
        <f t="shared" si="15"/>
        <v>0</v>
      </c>
      <c r="K55" s="14"/>
    </row>
    <row r="56" spans="1:11" ht="20.25" customHeight="1">
      <c r="A56" s="23" t="s">
        <v>43</v>
      </c>
      <c r="B56" s="3"/>
      <c r="C56" s="3"/>
      <c r="D56" s="3"/>
      <c r="E56" s="3"/>
      <c r="F56" s="3"/>
      <c r="G56" s="156">
        <f t="shared" si="12"/>
        <v>0</v>
      </c>
      <c r="H56" s="156">
        <f t="shared" si="13"/>
        <v>0</v>
      </c>
      <c r="I56" s="156">
        <f t="shared" si="14"/>
        <v>0</v>
      </c>
      <c r="J56" s="156">
        <f t="shared" si="15"/>
        <v>0</v>
      </c>
      <c r="K56" s="14"/>
    </row>
    <row r="57" spans="1:11" ht="18" customHeight="1">
      <c r="A57" s="23" t="s">
        <v>44</v>
      </c>
      <c r="B57" s="3"/>
      <c r="C57" s="3"/>
      <c r="D57" s="3"/>
      <c r="E57" s="3"/>
      <c r="F57" s="3"/>
      <c r="G57" s="156">
        <f t="shared" si="12"/>
        <v>0</v>
      </c>
      <c r="H57" s="156">
        <f t="shared" si="13"/>
        <v>0</v>
      </c>
      <c r="I57" s="156">
        <f t="shared" si="14"/>
        <v>0</v>
      </c>
      <c r="J57" s="156">
        <f t="shared" si="15"/>
        <v>0</v>
      </c>
      <c r="K57" s="14"/>
    </row>
    <row r="58" spans="1:11" ht="17.25" customHeight="1">
      <c r="A58" s="23" t="s">
        <v>45</v>
      </c>
      <c r="B58" s="3"/>
      <c r="C58" s="3"/>
      <c r="D58" s="3"/>
      <c r="E58" s="3"/>
      <c r="F58" s="3"/>
      <c r="G58" s="156">
        <f t="shared" si="12"/>
        <v>0</v>
      </c>
      <c r="H58" s="156">
        <f t="shared" si="13"/>
        <v>0</v>
      </c>
      <c r="I58" s="156">
        <f t="shared" si="14"/>
        <v>0</v>
      </c>
      <c r="J58" s="156">
        <f t="shared" si="15"/>
        <v>0</v>
      </c>
      <c r="K58" s="14"/>
    </row>
    <row r="59" spans="1:11" ht="18" customHeight="1">
      <c r="A59" s="23" t="s">
        <v>46</v>
      </c>
      <c r="B59" s="3"/>
      <c r="C59" s="3"/>
      <c r="D59" s="3"/>
      <c r="E59" s="3"/>
      <c r="F59" s="3"/>
      <c r="G59" s="156">
        <f t="shared" si="12"/>
        <v>0</v>
      </c>
      <c r="H59" s="156">
        <f t="shared" si="13"/>
        <v>0</v>
      </c>
      <c r="I59" s="156">
        <f t="shared" si="14"/>
        <v>0</v>
      </c>
      <c r="J59" s="156">
        <f t="shared" si="15"/>
        <v>0</v>
      </c>
      <c r="K59" s="14"/>
    </row>
    <row r="60" spans="1:11" ht="18" customHeight="1">
      <c r="A60" s="23" t="s">
        <v>47</v>
      </c>
      <c r="B60" s="3"/>
      <c r="C60" s="3"/>
      <c r="D60" s="3"/>
      <c r="E60" s="3"/>
      <c r="F60" s="3"/>
      <c r="G60" s="156">
        <f t="shared" si="12"/>
        <v>0</v>
      </c>
      <c r="H60" s="156">
        <f t="shared" si="13"/>
        <v>0</v>
      </c>
      <c r="I60" s="156">
        <f t="shared" si="14"/>
        <v>0</v>
      </c>
      <c r="J60" s="156">
        <f t="shared" si="15"/>
        <v>0</v>
      </c>
      <c r="K60" s="14"/>
    </row>
    <row r="61" spans="1:11" ht="31.5">
      <c r="A61" s="36" t="s">
        <v>48</v>
      </c>
      <c r="B61" s="35"/>
      <c r="C61" s="35"/>
      <c r="D61" s="35"/>
      <c r="E61" s="35"/>
      <c r="F61" s="35"/>
      <c r="G61" s="156">
        <f t="shared" si="12"/>
        <v>0</v>
      </c>
      <c r="H61" s="156">
        <f t="shared" si="13"/>
        <v>0</v>
      </c>
      <c r="I61" s="156">
        <f t="shared" si="14"/>
        <v>0</v>
      </c>
      <c r="J61" s="156">
        <f t="shared" si="15"/>
        <v>0</v>
      </c>
      <c r="K61" s="14"/>
    </row>
    <row r="62" spans="1:11">
      <c r="A62" s="149" t="s">
        <v>58</v>
      </c>
      <c r="B62" s="64">
        <f>SUM(B35:B61)</f>
        <v>0</v>
      </c>
      <c r="C62" s="64">
        <f>SUM(C35:C61)</f>
        <v>0</v>
      </c>
      <c r="D62" s="64">
        <f>SUM(D35:D61)</f>
        <v>0</v>
      </c>
      <c r="E62" s="64">
        <f>SUM(E35:E61)</f>
        <v>0</v>
      </c>
      <c r="F62" s="64">
        <f>SUM(F35:F61)</f>
        <v>0</v>
      </c>
      <c r="G62" s="156">
        <f t="shared" si="12"/>
        <v>0</v>
      </c>
      <c r="H62" s="156">
        <f t="shared" si="13"/>
        <v>0</v>
      </c>
      <c r="I62" s="156">
        <f t="shared" si="14"/>
        <v>0</v>
      </c>
      <c r="J62" s="156">
        <f t="shared" si="15"/>
        <v>0</v>
      </c>
      <c r="K62" s="14"/>
    </row>
    <row r="63" spans="1:11">
      <c r="K63" s="14"/>
    </row>
    <row r="64" spans="1:11" ht="16.5" thickBot="1">
      <c r="A64" s="370" t="s">
        <v>129</v>
      </c>
      <c r="B64" s="371"/>
      <c r="C64" s="371"/>
      <c r="D64" s="371"/>
      <c r="E64" s="372"/>
      <c r="K64" s="14"/>
    </row>
    <row r="65" spans="1:11" ht="63.75" thickBot="1">
      <c r="A65" s="106" t="s">
        <v>71</v>
      </c>
      <c r="B65" s="107" t="s">
        <v>63</v>
      </c>
      <c r="C65" s="108" t="s">
        <v>64</v>
      </c>
      <c r="D65" s="108" t="s">
        <v>65</v>
      </c>
      <c r="E65" s="108" t="s">
        <v>66</v>
      </c>
      <c r="F65" s="109" t="s">
        <v>150</v>
      </c>
      <c r="G65" s="109" t="s">
        <v>151</v>
      </c>
      <c r="H65" s="109" t="s">
        <v>152</v>
      </c>
      <c r="I65" s="110" t="s">
        <v>153</v>
      </c>
      <c r="K65" s="14"/>
    </row>
    <row r="66" spans="1:11" ht="31.5">
      <c r="A66" s="92" t="s">
        <v>22</v>
      </c>
      <c r="B66" s="93"/>
      <c r="C66" s="93"/>
      <c r="D66" s="93"/>
      <c r="E66" s="93"/>
      <c r="F66" s="157">
        <f>+IFERROR(B66/(C4+C35),0)*100</f>
        <v>0</v>
      </c>
      <c r="G66" s="157">
        <f>+IFERROR(C66/(D4+D35),0)*100</f>
        <v>0</v>
      </c>
      <c r="H66" s="157">
        <f>+IFERROR(D66/(E4+E35),0)*100</f>
        <v>0</v>
      </c>
      <c r="I66" s="157">
        <f>+IFERROR(E66/(F4+F35),0)*100</f>
        <v>0</v>
      </c>
      <c r="K66" s="14"/>
    </row>
    <row r="67" spans="1:11">
      <c r="A67" s="23" t="s">
        <v>23</v>
      </c>
      <c r="B67" s="3"/>
      <c r="C67" s="3"/>
      <c r="D67" s="3"/>
      <c r="E67" s="3"/>
      <c r="F67" s="158">
        <f t="shared" ref="F67:F77" si="16">+IFERROR(B67/(C5+C36),0)*100</f>
        <v>0</v>
      </c>
      <c r="G67" s="158">
        <f t="shared" ref="G67:G77" si="17">+IFERROR(C67/(D5+D36),0)*100</f>
        <v>0</v>
      </c>
      <c r="H67" s="158">
        <f t="shared" ref="H67:H78" si="18">+IFERROR(D67/(E5+E36),0)*100</f>
        <v>0</v>
      </c>
      <c r="I67" s="158">
        <f t="shared" ref="I67:I78" si="19">+IFERROR(E67/(F5+F36),0)*100</f>
        <v>0</v>
      </c>
      <c r="K67" s="14"/>
    </row>
    <row r="68" spans="1:11">
      <c r="A68" s="23" t="s">
        <v>24</v>
      </c>
      <c r="B68" s="3"/>
      <c r="C68" s="3"/>
      <c r="D68" s="3"/>
      <c r="E68" s="3"/>
      <c r="F68" s="158">
        <f t="shared" si="16"/>
        <v>0</v>
      </c>
      <c r="G68" s="158">
        <f t="shared" si="17"/>
        <v>0</v>
      </c>
      <c r="H68" s="158">
        <f t="shared" si="18"/>
        <v>0</v>
      </c>
      <c r="I68" s="158">
        <f t="shared" si="19"/>
        <v>0</v>
      </c>
      <c r="K68" s="14"/>
    </row>
    <row r="69" spans="1:11" ht="31.5">
      <c r="A69" s="23" t="s">
        <v>25</v>
      </c>
      <c r="B69" s="3"/>
      <c r="C69" s="3"/>
      <c r="D69" s="3"/>
      <c r="E69" s="3"/>
      <c r="F69" s="158">
        <f t="shared" si="16"/>
        <v>0</v>
      </c>
      <c r="G69" s="158">
        <f t="shared" si="17"/>
        <v>0</v>
      </c>
      <c r="H69" s="158">
        <f t="shared" si="18"/>
        <v>0</v>
      </c>
      <c r="I69" s="158">
        <f t="shared" si="19"/>
        <v>0</v>
      </c>
      <c r="K69" s="14"/>
    </row>
    <row r="70" spans="1:11">
      <c r="A70" s="23" t="s">
        <v>26</v>
      </c>
      <c r="B70" s="3"/>
      <c r="C70" s="3"/>
      <c r="D70" s="3"/>
      <c r="E70" s="3"/>
      <c r="F70" s="158">
        <f t="shared" si="16"/>
        <v>0</v>
      </c>
      <c r="G70" s="158">
        <f t="shared" si="17"/>
        <v>0</v>
      </c>
      <c r="H70" s="158">
        <f t="shared" si="18"/>
        <v>0</v>
      </c>
      <c r="I70" s="158">
        <f t="shared" si="19"/>
        <v>0</v>
      </c>
      <c r="K70" s="14"/>
    </row>
    <row r="71" spans="1:11">
      <c r="A71" s="23" t="s">
        <v>27</v>
      </c>
      <c r="B71" s="3"/>
      <c r="C71" s="3"/>
      <c r="D71" s="3"/>
      <c r="E71" s="3"/>
      <c r="F71" s="158">
        <f t="shared" si="16"/>
        <v>0</v>
      </c>
      <c r="G71" s="158">
        <f t="shared" si="17"/>
        <v>0</v>
      </c>
      <c r="H71" s="158">
        <f t="shared" si="18"/>
        <v>0</v>
      </c>
      <c r="I71" s="158">
        <f t="shared" si="19"/>
        <v>0</v>
      </c>
      <c r="K71" s="14"/>
    </row>
    <row r="72" spans="1:11">
      <c r="A72" s="23" t="s">
        <v>28</v>
      </c>
      <c r="B72" s="3"/>
      <c r="C72" s="3"/>
      <c r="D72" s="3"/>
      <c r="E72" s="3"/>
      <c r="F72" s="158">
        <f t="shared" si="16"/>
        <v>0</v>
      </c>
      <c r="G72" s="158">
        <f t="shared" si="17"/>
        <v>0</v>
      </c>
      <c r="H72" s="158">
        <f t="shared" si="18"/>
        <v>0</v>
      </c>
      <c r="I72" s="158">
        <f t="shared" si="19"/>
        <v>0</v>
      </c>
      <c r="K72" s="14"/>
    </row>
    <row r="73" spans="1:11">
      <c r="A73" s="23" t="s">
        <v>29</v>
      </c>
      <c r="B73" s="35"/>
      <c r="C73" s="35"/>
      <c r="D73" s="35"/>
      <c r="E73" s="35"/>
      <c r="F73" s="158">
        <f t="shared" si="16"/>
        <v>0</v>
      </c>
      <c r="G73" s="158">
        <f t="shared" si="17"/>
        <v>0</v>
      </c>
      <c r="H73" s="158">
        <f t="shared" si="18"/>
        <v>0</v>
      </c>
      <c r="I73" s="158">
        <f t="shared" si="19"/>
        <v>0</v>
      </c>
      <c r="K73" s="14"/>
    </row>
    <row r="74" spans="1:11">
      <c r="A74" s="23" t="s">
        <v>30</v>
      </c>
      <c r="B74" s="36"/>
      <c r="C74" s="35"/>
      <c r="D74" s="35"/>
      <c r="E74" s="35"/>
      <c r="F74" s="158">
        <f t="shared" si="16"/>
        <v>0</v>
      </c>
      <c r="G74" s="158">
        <f t="shared" si="17"/>
        <v>0</v>
      </c>
      <c r="H74" s="158">
        <f t="shared" si="18"/>
        <v>0</v>
      </c>
      <c r="I74" s="158">
        <f t="shared" si="19"/>
        <v>0</v>
      </c>
      <c r="K74" s="14"/>
    </row>
    <row r="75" spans="1:11" ht="31.5">
      <c r="A75" s="23" t="s">
        <v>31</v>
      </c>
      <c r="B75" s="3"/>
      <c r="C75" s="3"/>
      <c r="D75" s="3"/>
      <c r="E75" s="3"/>
      <c r="F75" s="158">
        <f t="shared" si="16"/>
        <v>0</v>
      </c>
      <c r="G75" s="158">
        <f t="shared" si="17"/>
        <v>0</v>
      </c>
      <c r="H75" s="158">
        <f t="shared" si="18"/>
        <v>0</v>
      </c>
      <c r="I75" s="158">
        <f t="shared" si="19"/>
        <v>0</v>
      </c>
      <c r="K75" s="14"/>
    </row>
    <row r="76" spans="1:11">
      <c r="A76" s="23" t="s">
        <v>32</v>
      </c>
      <c r="B76" s="3"/>
      <c r="C76" s="3"/>
      <c r="D76" s="3"/>
      <c r="E76" s="3"/>
      <c r="F76" s="158">
        <f t="shared" si="16"/>
        <v>0</v>
      </c>
      <c r="G76" s="158">
        <f t="shared" si="17"/>
        <v>0</v>
      </c>
      <c r="H76" s="158">
        <f t="shared" si="18"/>
        <v>0</v>
      </c>
      <c r="I76" s="158">
        <f t="shared" si="19"/>
        <v>0</v>
      </c>
      <c r="K76" s="14"/>
    </row>
    <row r="77" spans="1:11" ht="47.25">
      <c r="A77" s="23" t="s">
        <v>33</v>
      </c>
      <c r="B77" s="3"/>
      <c r="C77" s="3"/>
      <c r="D77" s="3"/>
      <c r="E77" s="3"/>
      <c r="F77" s="158">
        <f t="shared" si="16"/>
        <v>0</v>
      </c>
      <c r="G77" s="158">
        <f t="shared" si="17"/>
        <v>0</v>
      </c>
      <c r="H77" s="158">
        <f t="shared" si="18"/>
        <v>0</v>
      </c>
      <c r="I77" s="158">
        <f t="shared" si="19"/>
        <v>0</v>
      </c>
      <c r="K77" s="14"/>
    </row>
    <row r="78" spans="1:11">
      <c r="A78" s="23" t="s">
        <v>34</v>
      </c>
      <c r="B78" s="3"/>
      <c r="C78" s="3"/>
      <c r="D78" s="3"/>
      <c r="E78" s="3"/>
      <c r="F78" s="158">
        <f t="shared" ref="F78:G89" si="20">+IFERROR(B78/(C16+C47),0)*100</f>
        <v>0</v>
      </c>
      <c r="G78" s="158">
        <f t="shared" si="20"/>
        <v>0</v>
      </c>
      <c r="H78" s="158">
        <f t="shared" si="18"/>
        <v>0</v>
      </c>
      <c r="I78" s="158">
        <f t="shared" si="19"/>
        <v>0</v>
      </c>
      <c r="K78" s="14"/>
    </row>
    <row r="79" spans="1:11">
      <c r="A79" s="23" t="s">
        <v>35</v>
      </c>
      <c r="B79" s="3"/>
      <c r="C79" s="3"/>
      <c r="D79" s="3"/>
      <c r="E79" s="3"/>
      <c r="F79" s="158">
        <f t="shared" si="20"/>
        <v>0</v>
      </c>
      <c r="G79" s="158">
        <f t="shared" si="20"/>
        <v>0</v>
      </c>
      <c r="H79" s="158">
        <f t="shared" ref="H79:H93" si="21">+IFERROR(D79/(E17+E48),0)*100</f>
        <v>0</v>
      </c>
      <c r="I79" s="158">
        <f t="shared" ref="I79:I93" si="22">+IFERROR(E79/(F17+F48),0)*100</f>
        <v>0</v>
      </c>
      <c r="K79" s="14"/>
    </row>
    <row r="80" spans="1:11">
      <c r="A80" s="23" t="s">
        <v>36</v>
      </c>
      <c r="B80" s="3"/>
      <c r="C80" s="3"/>
      <c r="D80" s="3"/>
      <c r="E80" s="3"/>
      <c r="F80" s="158">
        <f t="shared" si="20"/>
        <v>0</v>
      </c>
      <c r="G80" s="158">
        <f t="shared" si="20"/>
        <v>0</v>
      </c>
      <c r="H80" s="158">
        <f t="shared" si="21"/>
        <v>0</v>
      </c>
      <c r="I80" s="158">
        <f t="shared" si="22"/>
        <v>0</v>
      </c>
      <c r="K80" s="14"/>
    </row>
    <row r="81" spans="1:11">
      <c r="A81" s="23" t="s">
        <v>37</v>
      </c>
      <c r="B81" s="3"/>
      <c r="C81" s="3"/>
      <c r="D81" s="3"/>
      <c r="E81" s="3"/>
      <c r="F81" s="158">
        <f t="shared" si="20"/>
        <v>0</v>
      </c>
      <c r="G81" s="158">
        <f t="shared" si="20"/>
        <v>0</v>
      </c>
      <c r="H81" s="158">
        <f t="shared" si="21"/>
        <v>0</v>
      </c>
      <c r="I81" s="158">
        <f t="shared" si="22"/>
        <v>0</v>
      </c>
      <c r="K81" s="14"/>
    </row>
    <row r="82" spans="1:11">
      <c r="A82" s="23" t="s">
        <v>38</v>
      </c>
      <c r="B82" s="3"/>
      <c r="C82" s="3"/>
      <c r="D82" s="3"/>
      <c r="E82" s="3"/>
      <c r="F82" s="158">
        <f t="shared" si="20"/>
        <v>0</v>
      </c>
      <c r="G82" s="158">
        <f t="shared" si="20"/>
        <v>0</v>
      </c>
      <c r="H82" s="158">
        <f t="shared" si="21"/>
        <v>0</v>
      </c>
      <c r="I82" s="158">
        <f t="shared" si="22"/>
        <v>0</v>
      </c>
      <c r="K82" s="14"/>
    </row>
    <row r="83" spans="1:11">
      <c r="A83" s="23" t="s">
        <v>39</v>
      </c>
      <c r="B83" s="3"/>
      <c r="C83" s="3"/>
      <c r="D83" s="3"/>
      <c r="E83" s="3"/>
      <c r="F83" s="158">
        <f t="shared" si="20"/>
        <v>0</v>
      </c>
      <c r="G83" s="158">
        <f t="shared" si="20"/>
        <v>0</v>
      </c>
      <c r="H83" s="158">
        <f t="shared" si="21"/>
        <v>0</v>
      </c>
      <c r="I83" s="158">
        <f t="shared" si="22"/>
        <v>0</v>
      </c>
      <c r="K83" s="14"/>
    </row>
    <row r="84" spans="1:11">
      <c r="A84" s="23" t="s">
        <v>40</v>
      </c>
      <c r="B84" s="3"/>
      <c r="C84" s="3"/>
      <c r="D84" s="3"/>
      <c r="E84" s="3"/>
      <c r="F84" s="158">
        <f t="shared" si="20"/>
        <v>0</v>
      </c>
      <c r="G84" s="158">
        <f t="shared" si="20"/>
        <v>0</v>
      </c>
      <c r="H84" s="158">
        <f t="shared" si="21"/>
        <v>0</v>
      </c>
      <c r="I84" s="158">
        <f t="shared" si="22"/>
        <v>0</v>
      </c>
      <c r="K84" s="14"/>
    </row>
    <row r="85" spans="1:11">
      <c r="A85" s="23" t="s">
        <v>41</v>
      </c>
      <c r="B85" s="3"/>
      <c r="C85" s="3"/>
      <c r="D85" s="3"/>
      <c r="E85" s="3"/>
      <c r="F85" s="158">
        <f t="shared" si="20"/>
        <v>0</v>
      </c>
      <c r="G85" s="158">
        <f t="shared" si="20"/>
        <v>0</v>
      </c>
      <c r="H85" s="158">
        <f t="shared" si="21"/>
        <v>0</v>
      </c>
      <c r="I85" s="158">
        <f t="shared" si="22"/>
        <v>0</v>
      </c>
      <c r="K85" s="14"/>
    </row>
    <row r="86" spans="1:11">
      <c r="A86" s="23" t="s">
        <v>42</v>
      </c>
      <c r="B86" s="3"/>
      <c r="C86" s="3"/>
      <c r="D86" s="3"/>
      <c r="E86" s="3"/>
      <c r="F86" s="158">
        <f t="shared" si="20"/>
        <v>0</v>
      </c>
      <c r="G86" s="158">
        <f t="shared" si="20"/>
        <v>0</v>
      </c>
      <c r="H86" s="158">
        <f t="shared" si="21"/>
        <v>0</v>
      </c>
      <c r="I86" s="158">
        <f t="shared" si="22"/>
        <v>0</v>
      </c>
      <c r="K86" s="14"/>
    </row>
    <row r="87" spans="1:11">
      <c r="A87" s="23" t="s">
        <v>43</v>
      </c>
      <c r="B87" s="3"/>
      <c r="C87" s="3"/>
      <c r="D87" s="3"/>
      <c r="E87" s="3"/>
      <c r="F87" s="158">
        <f t="shared" si="20"/>
        <v>0</v>
      </c>
      <c r="G87" s="158">
        <f t="shared" si="20"/>
        <v>0</v>
      </c>
      <c r="H87" s="158">
        <f t="shared" si="21"/>
        <v>0</v>
      </c>
      <c r="I87" s="158">
        <f t="shared" si="22"/>
        <v>0</v>
      </c>
      <c r="K87" s="14"/>
    </row>
    <row r="88" spans="1:11">
      <c r="A88" s="23" t="s">
        <v>44</v>
      </c>
      <c r="B88" s="3"/>
      <c r="C88" s="3"/>
      <c r="D88" s="3"/>
      <c r="E88" s="3"/>
      <c r="F88" s="158">
        <f t="shared" si="20"/>
        <v>0</v>
      </c>
      <c r="G88" s="158">
        <f t="shared" si="20"/>
        <v>0</v>
      </c>
      <c r="H88" s="158">
        <f t="shared" si="21"/>
        <v>0</v>
      </c>
      <c r="I88" s="158">
        <f t="shared" si="22"/>
        <v>0</v>
      </c>
      <c r="K88" s="14"/>
    </row>
    <row r="89" spans="1:11">
      <c r="A89" s="23" t="s">
        <v>45</v>
      </c>
      <c r="B89" s="3"/>
      <c r="C89" s="3"/>
      <c r="D89" s="3"/>
      <c r="E89" s="3"/>
      <c r="F89" s="158">
        <f t="shared" si="20"/>
        <v>0</v>
      </c>
      <c r="G89" s="158">
        <f t="shared" si="20"/>
        <v>0</v>
      </c>
      <c r="H89" s="158">
        <f t="shared" si="21"/>
        <v>0</v>
      </c>
      <c r="I89" s="158">
        <f t="shared" si="22"/>
        <v>0</v>
      </c>
      <c r="K89" s="14"/>
    </row>
    <row r="90" spans="1:11">
      <c r="A90" s="23" t="s">
        <v>46</v>
      </c>
      <c r="B90" s="3"/>
      <c r="C90" s="3"/>
      <c r="D90" s="3"/>
      <c r="E90" s="3"/>
      <c r="F90" s="158">
        <f t="shared" ref="F90:G93" si="23">+IFERROR(B90/(C28+C59),0)*100</f>
        <v>0</v>
      </c>
      <c r="G90" s="158">
        <f t="shared" si="23"/>
        <v>0</v>
      </c>
      <c r="H90" s="158">
        <f t="shared" si="21"/>
        <v>0</v>
      </c>
      <c r="I90" s="158">
        <f t="shared" si="22"/>
        <v>0</v>
      </c>
      <c r="K90" s="14"/>
    </row>
    <row r="91" spans="1:11">
      <c r="A91" s="23" t="s">
        <v>47</v>
      </c>
      <c r="B91" s="3"/>
      <c r="C91" s="3"/>
      <c r="D91" s="3"/>
      <c r="E91" s="3"/>
      <c r="F91" s="158">
        <f t="shared" si="23"/>
        <v>0</v>
      </c>
      <c r="G91" s="158">
        <f t="shared" si="23"/>
        <v>0</v>
      </c>
      <c r="H91" s="158">
        <f t="shared" si="21"/>
        <v>0</v>
      </c>
      <c r="I91" s="158">
        <f t="shared" si="22"/>
        <v>0</v>
      </c>
      <c r="K91" s="14"/>
    </row>
    <row r="92" spans="1:11" ht="31.5">
      <c r="A92" s="36" t="s">
        <v>48</v>
      </c>
      <c r="B92" s="3"/>
      <c r="C92" s="3"/>
      <c r="D92" s="3"/>
      <c r="E92" s="3"/>
      <c r="F92" s="158">
        <f>+IFERROR(B92/(C30+C61),0)*100</f>
        <v>0</v>
      </c>
      <c r="G92" s="158">
        <f t="shared" si="23"/>
        <v>0</v>
      </c>
      <c r="H92" s="158">
        <f t="shared" si="21"/>
        <v>0</v>
      </c>
      <c r="I92" s="158">
        <f t="shared" si="22"/>
        <v>0</v>
      </c>
      <c r="K92" s="14"/>
    </row>
    <row r="93" spans="1:11">
      <c r="A93" s="149" t="s">
        <v>58</v>
      </c>
      <c r="B93" s="64">
        <f>SUM(B66:B92)</f>
        <v>0</v>
      </c>
      <c r="C93" s="64">
        <f>SUM(C66:C92)</f>
        <v>0</v>
      </c>
      <c r="D93" s="64">
        <f>SUM(D66:D92)</f>
        <v>0</v>
      </c>
      <c r="E93" s="64">
        <f>SUM(E66:E92)</f>
        <v>0</v>
      </c>
      <c r="F93" s="158">
        <f t="shared" si="23"/>
        <v>0</v>
      </c>
      <c r="G93" s="158">
        <f t="shared" si="23"/>
        <v>0</v>
      </c>
      <c r="H93" s="158">
        <f t="shared" si="21"/>
        <v>0</v>
      </c>
      <c r="I93" s="158">
        <f t="shared" si="22"/>
        <v>0</v>
      </c>
      <c r="K93" s="14"/>
    </row>
    <row r="94" spans="1:11">
      <c r="A94" s="9"/>
      <c r="B94" s="9"/>
      <c r="C94" s="9"/>
      <c r="E94" s="9"/>
      <c r="I94" s="44"/>
      <c r="K94" s="14"/>
    </row>
    <row r="95" spans="1:11">
      <c r="A95" s="19"/>
      <c r="B95" s="19"/>
      <c r="C95" s="19"/>
      <c r="D95" s="19"/>
      <c r="E95" s="19"/>
      <c r="K95" s="14"/>
    </row>
    <row r="96" spans="1:11" ht="17.25" customHeight="1" thickBot="1">
      <c r="A96" s="373" t="s">
        <v>130</v>
      </c>
      <c r="B96" s="373"/>
      <c r="C96" s="373"/>
      <c r="D96" s="373"/>
      <c r="E96" s="373"/>
      <c r="F96" s="9"/>
      <c r="G96" s="9"/>
      <c r="H96" s="9"/>
      <c r="I96" s="9"/>
      <c r="K96" s="14"/>
    </row>
    <row r="97" spans="1:11" ht="63.75" thickBot="1">
      <c r="A97" s="106" t="s">
        <v>71</v>
      </c>
      <c r="B97" s="107" t="s">
        <v>63</v>
      </c>
      <c r="C97" s="108" t="s">
        <v>64</v>
      </c>
      <c r="D97" s="108" t="s">
        <v>65</v>
      </c>
      <c r="E97" s="108" t="s">
        <v>66</v>
      </c>
      <c r="F97" s="109" t="s">
        <v>150</v>
      </c>
      <c r="G97" s="109" t="s">
        <v>151</v>
      </c>
      <c r="H97" s="109" t="s">
        <v>152</v>
      </c>
      <c r="I97" s="110" t="s">
        <v>153</v>
      </c>
      <c r="K97" s="14"/>
    </row>
    <row r="98" spans="1:11" ht="31.5">
      <c r="A98" s="92" t="s">
        <v>22</v>
      </c>
      <c r="B98" s="93"/>
      <c r="C98" s="93"/>
      <c r="D98" s="93"/>
      <c r="E98" s="93"/>
      <c r="F98" s="157">
        <f t="shared" ref="F98:F110" si="24">+IFERROR(B98/(C4+C35),0)*100</f>
        <v>0</v>
      </c>
      <c r="G98" s="157">
        <f t="shared" ref="G98:G110" si="25">+IFERROR(C98/(D4+D35),0)*100</f>
        <v>0</v>
      </c>
      <c r="H98" s="157">
        <f t="shared" ref="H98:H110" si="26">+IFERROR(D98/(E4+E35),0)*100</f>
        <v>0</v>
      </c>
      <c r="I98" s="157">
        <f t="shared" ref="I98:I110" si="27">+IFERROR(E98/(F4+F35),0)*100</f>
        <v>0</v>
      </c>
      <c r="K98" s="14"/>
    </row>
    <row r="99" spans="1:11">
      <c r="A99" s="23" t="s">
        <v>23</v>
      </c>
      <c r="B99" s="3"/>
      <c r="C99" s="3"/>
      <c r="D99" s="3"/>
      <c r="E99" s="3"/>
      <c r="F99" s="158">
        <f t="shared" si="24"/>
        <v>0</v>
      </c>
      <c r="G99" s="158">
        <f t="shared" si="25"/>
        <v>0</v>
      </c>
      <c r="H99" s="158">
        <f t="shared" si="26"/>
        <v>0</v>
      </c>
      <c r="I99" s="158">
        <f t="shared" si="27"/>
        <v>0</v>
      </c>
      <c r="K99" s="14"/>
    </row>
    <row r="100" spans="1:11">
      <c r="A100" s="23" t="s">
        <v>24</v>
      </c>
      <c r="B100" s="3"/>
      <c r="C100" s="3"/>
      <c r="D100" s="3"/>
      <c r="E100" s="3"/>
      <c r="F100" s="158">
        <f t="shared" si="24"/>
        <v>0</v>
      </c>
      <c r="G100" s="158">
        <f t="shared" si="25"/>
        <v>0</v>
      </c>
      <c r="H100" s="158">
        <f t="shared" si="26"/>
        <v>0</v>
      </c>
      <c r="I100" s="158">
        <f t="shared" si="27"/>
        <v>0</v>
      </c>
      <c r="K100" s="14"/>
    </row>
    <row r="101" spans="1:11" ht="31.5">
      <c r="A101" s="23" t="s">
        <v>25</v>
      </c>
      <c r="B101" s="3"/>
      <c r="C101" s="3"/>
      <c r="D101" s="3"/>
      <c r="E101" s="3"/>
      <c r="F101" s="158">
        <f t="shared" si="24"/>
        <v>0</v>
      </c>
      <c r="G101" s="158">
        <f t="shared" si="25"/>
        <v>0</v>
      </c>
      <c r="H101" s="158">
        <f t="shared" si="26"/>
        <v>0</v>
      </c>
      <c r="I101" s="158">
        <f t="shared" si="27"/>
        <v>0</v>
      </c>
      <c r="K101" s="14"/>
    </row>
    <row r="102" spans="1:11">
      <c r="A102" s="23" t="s">
        <v>26</v>
      </c>
      <c r="B102" s="3"/>
      <c r="C102" s="3"/>
      <c r="D102" s="3"/>
      <c r="E102" s="3"/>
      <c r="F102" s="158">
        <f t="shared" si="24"/>
        <v>0</v>
      </c>
      <c r="G102" s="158">
        <f t="shared" si="25"/>
        <v>0</v>
      </c>
      <c r="H102" s="158">
        <f t="shared" si="26"/>
        <v>0</v>
      </c>
      <c r="I102" s="158">
        <f t="shared" si="27"/>
        <v>0</v>
      </c>
      <c r="K102" s="14"/>
    </row>
    <row r="103" spans="1:11">
      <c r="A103" s="23" t="s">
        <v>27</v>
      </c>
      <c r="B103" s="3"/>
      <c r="C103" s="3"/>
      <c r="D103" s="3"/>
      <c r="E103" s="3"/>
      <c r="F103" s="158">
        <f t="shared" si="24"/>
        <v>0</v>
      </c>
      <c r="G103" s="158">
        <f t="shared" si="25"/>
        <v>0</v>
      </c>
      <c r="H103" s="158">
        <f t="shared" si="26"/>
        <v>0</v>
      </c>
      <c r="I103" s="158">
        <f t="shared" si="27"/>
        <v>0</v>
      </c>
      <c r="K103" s="14"/>
    </row>
    <row r="104" spans="1:11">
      <c r="A104" s="23" t="s">
        <v>28</v>
      </c>
      <c r="B104" s="3"/>
      <c r="C104" s="3"/>
      <c r="D104" s="3"/>
      <c r="E104" s="3"/>
      <c r="F104" s="158">
        <f t="shared" si="24"/>
        <v>0</v>
      </c>
      <c r="G104" s="158">
        <f t="shared" si="25"/>
        <v>0</v>
      </c>
      <c r="H104" s="158">
        <f t="shared" si="26"/>
        <v>0</v>
      </c>
      <c r="I104" s="158">
        <f t="shared" si="27"/>
        <v>0</v>
      </c>
      <c r="K104" s="14"/>
    </row>
    <row r="105" spans="1:11">
      <c r="A105" s="23" t="s">
        <v>29</v>
      </c>
      <c r="B105" s="3"/>
      <c r="C105" s="3"/>
      <c r="D105" s="3"/>
      <c r="E105" s="3"/>
      <c r="F105" s="158">
        <f t="shared" si="24"/>
        <v>0</v>
      </c>
      <c r="G105" s="158">
        <f t="shared" si="25"/>
        <v>0</v>
      </c>
      <c r="H105" s="158">
        <f t="shared" si="26"/>
        <v>0</v>
      </c>
      <c r="I105" s="158">
        <f t="shared" si="27"/>
        <v>0</v>
      </c>
      <c r="K105" s="14"/>
    </row>
    <row r="106" spans="1:11">
      <c r="A106" s="23" t="s">
        <v>30</v>
      </c>
      <c r="B106" s="3"/>
      <c r="C106" s="3"/>
      <c r="D106" s="3"/>
      <c r="E106" s="3"/>
      <c r="F106" s="158">
        <f t="shared" si="24"/>
        <v>0</v>
      </c>
      <c r="G106" s="158">
        <f t="shared" si="25"/>
        <v>0</v>
      </c>
      <c r="H106" s="158">
        <f t="shared" si="26"/>
        <v>0</v>
      </c>
      <c r="I106" s="158">
        <f t="shared" si="27"/>
        <v>0</v>
      </c>
      <c r="K106" s="14"/>
    </row>
    <row r="107" spans="1:11" ht="31.5">
      <c r="A107" s="23" t="s">
        <v>31</v>
      </c>
      <c r="B107" s="3"/>
      <c r="C107" s="3"/>
      <c r="D107" s="3"/>
      <c r="E107" s="3"/>
      <c r="F107" s="158">
        <f t="shared" si="24"/>
        <v>0</v>
      </c>
      <c r="G107" s="158">
        <f t="shared" si="25"/>
        <v>0</v>
      </c>
      <c r="H107" s="158">
        <f t="shared" si="26"/>
        <v>0</v>
      </c>
      <c r="I107" s="158">
        <f t="shared" si="27"/>
        <v>0</v>
      </c>
      <c r="K107" s="14"/>
    </row>
    <row r="108" spans="1:11">
      <c r="A108" s="23" t="s">
        <v>32</v>
      </c>
      <c r="B108" s="3"/>
      <c r="C108" s="3"/>
      <c r="D108" s="3"/>
      <c r="E108" s="3"/>
      <c r="F108" s="158">
        <f t="shared" si="24"/>
        <v>0</v>
      </c>
      <c r="G108" s="158">
        <f t="shared" si="25"/>
        <v>0</v>
      </c>
      <c r="H108" s="158">
        <f t="shared" si="26"/>
        <v>0</v>
      </c>
      <c r="I108" s="158">
        <f t="shared" si="27"/>
        <v>0</v>
      </c>
      <c r="K108" s="14"/>
    </row>
    <row r="109" spans="1:11" ht="47.25">
      <c r="A109" s="23" t="s">
        <v>33</v>
      </c>
      <c r="B109" s="3"/>
      <c r="C109" s="3"/>
      <c r="D109" s="3"/>
      <c r="E109" s="3"/>
      <c r="F109" s="158">
        <f t="shared" si="24"/>
        <v>0</v>
      </c>
      <c r="G109" s="158">
        <f t="shared" si="25"/>
        <v>0</v>
      </c>
      <c r="H109" s="158">
        <f t="shared" si="26"/>
        <v>0</v>
      </c>
      <c r="I109" s="158">
        <f t="shared" si="27"/>
        <v>0</v>
      </c>
      <c r="K109" s="14"/>
    </row>
    <row r="110" spans="1:11">
      <c r="A110" s="23" t="s">
        <v>34</v>
      </c>
      <c r="B110" s="3"/>
      <c r="C110" s="3"/>
      <c r="D110" s="3"/>
      <c r="E110" s="3"/>
      <c r="F110" s="158">
        <f t="shared" si="24"/>
        <v>0</v>
      </c>
      <c r="G110" s="158">
        <f t="shared" si="25"/>
        <v>0</v>
      </c>
      <c r="H110" s="158">
        <f t="shared" si="26"/>
        <v>0</v>
      </c>
      <c r="I110" s="158">
        <f t="shared" si="27"/>
        <v>0</v>
      </c>
      <c r="K110" s="14"/>
    </row>
    <row r="111" spans="1:11">
      <c r="A111" s="23" t="s">
        <v>35</v>
      </c>
      <c r="B111" s="3"/>
      <c r="C111" s="3"/>
      <c r="D111" s="3"/>
      <c r="E111" s="3"/>
      <c r="F111" s="158">
        <f t="shared" ref="F111:I123" si="28">+IFERROR(B111/(C17+C48),0)*100</f>
        <v>0</v>
      </c>
      <c r="G111" s="158">
        <f t="shared" si="28"/>
        <v>0</v>
      </c>
      <c r="H111" s="158">
        <f t="shared" si="28"/>
        <v>0</v>
      </c>
      <c r="I111" s="158">
        <f t="shared" si="28"/>
        <v>0</v>
      </c>
      <c r="K111" s="14"/>
    </row>
    <row r="112" spans="1:11">
      <c r="A112" s="23" t="s">
        <v>36</v>
      </c>
      <c r="B112" s="3"/>
      <c r="C112" s="3"/>
      <c r="D112" s="3"/>
      <c r="E112" s="3"/>
      <c r="F112" s="158">
        <f t="shared" si="28"/>
        <v>0</v>
      </c>
      <c r="G112" s="158">
        <f t="shared" si="28"/>
        <v>0</v>
      </c>
      <c r="H112" s="158">
        <f t="shared" si="28"/>
        <v>0</v>
      </c>
      <c r="I112" s="158">
        <f t="shared" si="28"/>
        <v>0</v>
      </c>
      <c r="K112" s="14"/>
    </row>
    <row r="113" spans="1:11">
      <c r="A113" s="23" t="s">
        <v>37</v>
      </c>
      <c r="B113" s="3"/>
      <c r="C113" s="3"/>
      <c r="D113" s="3"/>
      <c r="E113" s="3"/>
      <c r="F113" s="158">
        <f t="shared" si="28"/>
        <v>0</v>
      </c>
      <c r="G113" s="158">
        <f t="shared" si="28"/>
        <v>0</v>
      </c>
      <c r="H113" s="158">
        <f t="shared" si="28"/>
        <v>0</v>
      </c>
      <c r="I113" s="158">
        <f t="shared" si="28"/>
        <v>0</v>
      </c>
      <c r="K113" s="14"/>
    </row>
    <row r="114" spans="1:11">
      <c r="A114" s="23" t="s">
        <v>38</v>
      </c>
      <c r="B114" s="3"/>
      <c r="C114" s="3"/>
      <c r="D114" s="3"/>
      <c r="E114" s="3"/>
      <c r="F114" s="158">
        <f t="shared" si="28"/>
        <v>0</v>
      </c>
      <c r="G114" s="158">
        <f t="shared" si="28"/>
        <v>0</v>
      </c>
      <c r="H114" s="158">
        <f t="shared" si="28"/>
        <v>0</v>
      </c>
      <c r="I114" s="158">
        <f t="shared" si="28"/>
        <v>0</v>
      </c>
      <c r="K114" s="14"/>
    </row>
    <row r="115" spans="1:11">
      <c r="A115" s="23" t="s">
        <v>39</v>
      </c>
      <c r="B115" s="3"/>
      <c r="C115" s="3"/>
      <c r="D115" s="3"/>
      <c r="E115" s="3"/>
      <c r="F115" s="158">
        <f t="shared" si="28"/>
        <v>0</v>
      </c>
      <c r="G115" s="158">
        <f t="shared" si="28"/>
        <v>0</v>
      </c>
      <c r="H115" s="158">
        <f t="shared" si="28"/>
        <v>0</v>
      </c>
      <c r="I115" s="158">
        <f t="shared" si="28"/>
        <v>0</v>
      </c>
      <c r="K115" s="14"/>
    </row>
    <row r="116" spans="1:11">
      <c r="A116" s="23" t="s">
        <v>40</v>
      </c>
      <c r="B116" s="3"/>
      <c r="C116" s="3"/>
      <c r="D116" s="3"/>
      <c r="E116" s="3"/>
      <c r="F116" s="158">
        <f t="shared" si="28"/>
        <v>0</v>
      </c>
      <c r="G116" s="158">
        <f t="shared" si="28"/>
        <v>0</v>
      </c>
      <c r="H116" s="158">
        <f t="shared" si="28"/>
        <v>0</v>
      </c>
      <c r="I116" s="158">
        <f t="shared" si="28"/>
        <v>0</v>
      </c>
      <c r="K116" s="14"/>
    </row>
    <row r="117" spans="1:11">
      <c r="A117" s="23" t="s">
        <v>41</v>
      </c>
      <c r="B117" s="3"/>
      <c r="C117" s="3"/>
      <c r="D117" s="3"/>
      <c r="E117" s="3"/>
      <c r="F117" s="158">
        <f t="shared" si="28"/>
        <v>0</v>
      </c>
      <c r="G117" s="158">
        <f t="shared" si="28"/>
        <v>0</v>
      </c>
      <c r="H117" s="158">
        <f t="shared" si="28"/>
        <v>0</v>
      </c>
      <c r="I117" s="158">
        <f t="shared" si="28"/>
        <v>0</v>
      </c>
      <c r="K117" s="14"/>
    </row>
    <row r="118" spans="1:11">
      <c r="A118" s="23" t="s">
        <v>42</v>
      </c>
      <c r="B118" s="3"/>
      <c r="C118" s="3"/>
      <c r="D118" s="3"/>
      <c r="E118" s="3"/>
      <c r="F118" s="158">
        <f t="shared" si="28"/>
        <v>0</v>
      </c>
      <c r="G118" s="158">
        <f t="shared" si="28"/>
        <v>0</v>
      </c>
      <c r="H118" s="158">
        <f t="shared" si="28"/>
        <v>0</v>
      </c>
      <c r="I118" s="158">
        <f t="shared" si="28"/>
        <v>0</v>
      </c>
      <c r="K118" s="14"/>
    </row>
    <row r="119" spans="1:11">
      <c r="A119" s="23" t="s">
        <v>43</v>
      </c>
      <c r="B119" s="3"/>
      <c r="C119" s="3"/>
      <c r="D119" s="3"/>
      <c r="E119" s="3"/>
      <c r="F119" s="158">
        <f t="shared" si="28"/>
        <v>0</v>
      </c>
      <c r="G119" s="158">
        <f t="shared" si="28"/>
        <v>0</v>
      </c>
      <c r="H119" s="158">
        <f t="shared" si="28"/>
        <v>0</v>
      </c>
      <c r="I119" s="158">
        <f t="shared" si="28"/>
        <v>0</v>
      </c>
      <c r="K119" s="14"/>
    </row>
    <row r="120" spans="1:11">
      <c r="A120" s="23" t="s">
        <v>44</v>
      </c>
      <c r="B120" s="3"/>
      <c r="C120" s="3"/>
      <c r="D120" s="3"/>
      <c r="E120" s="3"/>
      <c r="F120" s="158">
        <f t="shared" si="28"/>
        <v>0</v>
      </c>
      <c r="G120" s="158">
        <f t="shared" si="28"/>
        <v>0</v>
      </c>
      <c r="H120" s="158">
        <f t="shared" si="28"/>
        <v>0</v>
      </c>
      <c r="I120" s="158">
        <f t="shared" si="28"/>
        <v>0</v>
      </c>
      <c r="K120" s="14"/>
    </row>
    <row r="121" spans="1:11">
      <c r="A121" s="23" t="s">
        <v>45</v>
      </c>
      <c r="B121" s="3"/>
      <c r="C121" s="3"/>
      <c r="D121" s="3"/>
      <c r="E121" s="3"/>
      <c r="F121" s="158">
        <f t="shared" si="28"/>
        <v>0</v>
      </c>
      <c r="G121" s="158">
        <f t="shared" si="28"/>
        <v>0</v>
      </c>
      <c r="H121" s="158">
        <f t="shared" si="28"/>
        <v>0</v>
      </c>
      <c r="I121" s="158">
        <f t="shared" si="28"/>
        <v>0</v>
      </c>
      <c r="K121" s="14"/>
    </row>
    <row r="122" spans="1:11">
      <c r="A122" s="23" t="s">
        <v>46</v>
      </c>
      <c r="B122" s="3"/>
      <c r="C122" s="3"/>
      <c r="D122" s="3"/>
      <c r="E122" s="3"/>
      <c r="F122" s="158">
        <f t="shared" si="28"/>
        <v>0</v>
      </c>
      <c r="G122" s="158">
        <f t="shared" si="28"/>
        <v>0</v>
      </c>
      <c r="H122" s="158">
        <f t="shared" si="28"/>
        <v>0</v>
      </c>
      <c r="I122" s="158">
        <f t="shared" si="28"/>
        <v>0</v>
      </c>
      <c r="K122" s="14"/>
    </row>
    <row r="123" spans="1:11">
      <c r="A123" s="23" t="s">
        <v>47</v>
      </c>
      <c r="B123" s="3"/>
      <c r="C123" s="3"/>
      <c r="D123" s="3"/>
      <c r="E123" s="3"/>
      <c r="F123" s="158">
        <f t="shared" si="28"/>
        <v>0</v>
      </c>
      <c r="G123" s="158">
        <f t="shared" si="28"/>
        <v>0</v>
      </c>
      <c r="H123" s="158">
        <f t="shared" si="28"/>
        <v>0</v>
      </c>
      <c r="I123" s="158">
        <f t="shared" si="28"/>
        <v>0</v>
      </c>
      <c r="K123" s="14"/>
    </row>
    <row r="124" spans="1:11" ht="31.5">
      <c r="A124" s="36" t="s">
        <v>48</v>
      </c>
      <c r="B124" s="3"/>
      <c r="C124" s="3"/>
      <c r="D124" s="3"/>
      <c r="E124" s="3"/>
      <c r="F124" s="158">
        <f t="shared" ref="F124:I125" si="29">+IFERROR(B124/(C30+C61),0)*100</f>
        <v>0</v>
      </c>
      <c r="G124" s="158">
        <f t="shared" si="29"/>
        <v>0</v>
      </c>
      <c r="H124" s="158">
        <f t="shared" si="29"/>
        <v>0</v>
      </c>
      <c r="I124" s="158">
        <f t="shared" si="29"/>
        <v>0</v>
      </c>
      <c r="K124" s="14"/>
    </row>
    <row r="125" spans="1:11">
      <c r="A125" s="149" t="s">
        <v>58</v>
      </c>
      <c r="B125" s="64">
        <f>SUM(B98:B124)</f>
        <v>0</v>
      </c>
      <c r="C125" s="64">
        <f>SUM(C98:C124)</f>
        <v>0</v>
      </c>
      <c r="D125" s="64">
        <f>SUM(D98:D124)</f>
        <v>0</v>
      </c>
      <c r="E125" s="64">
        <f>SUM(E98:E124)</f>
        <v>0</v>
      </c>
      <c r="F125" s="158">
        <f t="shared" si="29"/>
        <v>0</v>
      </c>
      <c r="G125" s="158">
        <f t="shared" si="29"/>
        <v>0</v>
      </c>
      <c r="H125" s="158">
        <f t="shared" si="29"/>
        <v>0</v>
      </c>
      <c r="I125" s="158">
        <f t="shared" si="29"/>
        <v>0</v>
      </c>
      <c r="K125" s="14"/>
    </row>
    <row r="126" spans="1:11">
      <c r="A126" s="14"/>
      <c r="B126" s="14"/>
      <c r="C126" s="14"/>
      <c r="D126" s="14"/>
      <c r="F126" s="14"/>
      <c r="G126" s="14"/>
      <c r="H126" s="14"/>
      <c r="I126" s="14"/>
      <c r="J126" s="14"/>
      <c r="K126" s="14"/>
    </row>
    <row r="127" spans="1:11">
      <c r="A127" s="14"/>
      <c r="B127" s="14"/>
      <c r="C127" s="14"/>
      <c r="D127" s="14"/>
      <c r="E127" s="14"/>
      <c r="F127" s="14"/>
      <c r="G127" s="14"/>
      <c r="H127" s="14"/>
      <c r="I127" s="14"/>
      <c r="J127" s="14"/>
      <c r="K127" s="14"/>
    </row>
    <row r="128" spans="1:11">
      <c r="A128" s="14"/>
      <c r="B128" s="14"/>
      <c r="C128" s="14"/>
      <c r="D128" s="14"/>
      <c r="E128" s="14"/>
      <c r="F128" s="14"/>
      <c r="G128" s="14"/>
      <c r="H128" s="14"/>
      <c r="I128" s="14"/>
      <c r="J128" s="14"/>
      <c r="K128" s="14"/>
    </row>
    <row r="129" spans="1:11">
      <c r="A129" s="14"/>
      <c r="B129" s="14"/>
      <c r="C129" s="14"/>
      <c r="D129" s="14"/>
      <c r="E129" s="14"/>
      <c r="F129" s="14"/>
      <c r="G129" s="14"/>
      <c r="H129" s="14"/>
      <c r="I129" s="14"/>
      <c r="J129" s="14"/>
      <c r="K129" s="14"/>
    </row>
    <row r="130" spans="1:11">
      <c r="A130" s="14"/>
      <c r="B130" s="14"/>
      <c r="C130" s="14"/>
      <c r="D130" s="14"/>
      <c r="E130" s="14"/>
      <c r="F130" s="14"/>
      <c r="G130" s="14"/>
      <c r="H130" s="14"/>
      <c r="I130" s="14"/>
      <c r="J130" s="14"/>
      <c r="K130" s="14"/>
    </row>
    <row r="131" spans="1:11">
      <c r="A131" s="14"/>
      <c r="B131" s="14"/>
      <c r="C131" s="14"/>
      <c r="D131" s="14"/>
      <c r="E131" s="14"/>
      <c r="F131" s="14"/>
      <c r="G131" s="14"/>
      <c r="H131" s="14"/>
      <c r="I131" s="14"/>
      <c r="J131" s="14"/>
      <c r="K131" s="14"/>
    </row>
    <row r="132" spans="1:11">
      <c r="A132" s="14"/>
      <c r="B132" s="14"/>
      <c r="C132" s="14"/>
      <c r="D132" s="14"/>
      <c r="E132" s="14"/>
      <c r="F132" s="14"/>
      <c r="G132" s="14"/>
      <c r="H132" s="14"/>
      <c r="I132" s="14"/>
      <c r="J132" s="14"/>
      <c r="K132" s="14"/>
    </row>
    <row r="133" spans="1:11">
      <c r="A133" s="14"/>
      <c r="B133" s="14"/>
      <c r="C133" s="14"/>
      <c r="D133" s="14"/>
      <c r="E133" s="14"/>
      <c r="F133" s="14"/>
      <c r="G133" s="14"/>
      <c r="H133" s="14"/>
      <c r="I133" s="14"/>
      <c r="J133" s="14"/>
      <c r="K133" s="14"/>
    </row>
    <row r="134" spans="1:11">
      <c r="A134" s="14"/>
      <c r="B134" s="14"/>
      <c r="C134" s="14"/>
      <c r="D134" s="14"/>
      <c r="E134" s="14"/>
      <c r="F134" s="14"/>
      <c r="G134" s="14"/>
      <c r="H134" s="14"/>
      <c r="I134" s="14"/>
      <c r="J134" s="14"/>
      <c r="K134" s="14"/>
    </row>
    <row r="135" spans="1:11">
      <c r="A135" s="14"/>
      <c r="B135" s="14"/>
      <c r="C135" s="14"/>
      <c r="D135" s="14"/>
      <c r="E135" s="14"/>
      <c r="F135" s="14"/>
      <c r="G135" s="14"/>
      <c r="H135" s="14"/>
      <c r="I135" s="14"/>
      <c r="J135" s="14"/>
      <c r="K135" s="14"/>
    </row>
    <row r="136" spans="1:11">
      <c r="A136" s="14"/>
      <c r="B136" s="14"/>
      <c r="C136" s="14"/>
      <c r="D136" s="14"/>
      <c r="E136" s="14"/>
      <c r="F136" s="14"/>
      <c r="G136" s="14"/>
      <c r="H136" s="14"/>
      <c r="I136" s="14"/>
      <c r="J136" s="14"/>
      <c r="K136" s="14"/>
    </row>
    <row r="137" spans="1:11">
      <c r="A137" s="14"/>
      <c r="B137" s="14"/>
      <c r="C137" s="14"/>
      <c r="D137" s="14"/>
      <c r="E137" s="14"/>
      <c r="F137" s="14"/>
      <c r="G137" s="14"/>
      <c r="H137" s="14"/>
      <c r="I137" s="14"/>
      <c r="J137" s="14"/>
      <c r="K137" s="14"/>
    </row>
    <row r="138" spans="1:11">
      <c r="A138" s="14"/>
      <c r="B138" s="14"/>
      <c r="C138" s="14"/>
      <c r="D138" s="14"/>
      <c r="E138" s="14"/>
      <c r="F138" s="14"/>
      <c r="G138" s="14"/>
      <c r="H138" s="14"/>
      <c r="I138" s="14"/>
      <c r="J138" s="14"/>
      <c r="K138" s="14"/>
    </row>
    <row r="139" spans="1:11">
      <c r="A139" s="14"/>
      <c r="B139" s="14"/>
      <c r="C139" s="14"/>
      <c r="D139" s="14"/>
      <c r="E139" s="14"/>
      <c r="F139" s="14"/>
      <c r="G139" s="14"/>
      <c r="H139" s="14"/>
      <c r="I139" s="14"/>
      <c r="J139" s="14"/>
      <c r="K139" s="14"/>
    </row>
    <row r="140" spans="1:11">
      <c r="A140" s="14"/>
      <c r="B140" s="14"/>
      <c r="C140" s="14"/>
      <c r="D140" s="14"/>
      <c r="E140" s="14"/>
      <c r="F140" s="14"/>
      <c r="G140" s="14"/>
      <c r="H140" s="14"/>
      <c r="I140" s="14"/>
      <c r="J140" s="14"/>
      <c r="K140" s="14"/>
    </row>
    <row r="141" spans="1:11">
      <c r="A141" s="14"/>
      <c r="B141" s="14"/>
      <c r="C141" s="14"/>
      <c r="D141" s="14"/>
      <c r="E141" s="14"/>
      <c r="F141" s="14"/>
      <c r="G141" s="14"/>
      <c r="H141" s="14"/>
      <c r="I141" s="14"/>
      <c r="J141" s="14"/>
      <c r="K141" s="14"/>
    </row>
    <row r="142" spans="1:11">
      <c r="A142" s="14"/>
      <c r="B142" s="14"/>
      <c r="C142" s="14"/>
      <c r="D142" s="14"/>
      <c r="E142" s="14"/>
      <c r="F142" s="14"/>
      <c r="G142" s="14"/>
      <c r="H142" s="14"/>
      <c r="I142" s="14"/>
      <c r="J142" s="14"/>
      <c r="K142" s="14"/>
    </row>
    <row r="143" spans="1:11">
      <c r="A143" s="14"/>
      <c r="B143" s="14"/>
      <c r="C143" s="14"/>
      <c r="D143" s="14"/>
      <c r="E143" s="14"/>
      <c r="F143" s="14"/>
      <c r="G143" s="14"/>
      <c r="H143" s="14"/>
      <c r="I143" s="14"/>
      <c r="J143" s="14"/>
      <c r="K143" s="14"/>
    </row>
    <row r="144" spans="1:11">
      <c r="A144" s="14"/>
      <c r="B144" s="14"/>
      <c r="C144" s="14"/>
      <c r="D144" s="14"/>
      <c r="E144" s="14"/>
      <c r="F144" s="14"/>
      <c r="G144" s="14"/>
      <c r="H144" s="14"/>
      <c r="I144" s="14"/>
      <c r="J144" s="14"/>
      <c r="K144" s="14"/>
    </row>
    <row r="145" spans="1:11">
      <c r="A145" s="14"/>
      <c r="B145" s="14"/>
      <c r="C145" s="14"/>
      <c r="D145" s="14"/>
      <c r="E145" s="14"/>
      <c r="F145" s="14"/>
      <c r="G145" s="14"/>
      <c r="H145" s="14"/>
      <c r="I145" s="14"/>
      <c r="J145" s="14"/>
      <c r="K145" s="14"/>
    </row>
    <row r="146" spans="1:11">
      <c r="A146" s="14"/>
      <c r="B146" s="14"/>
      <c r="C146" s="14"/>
      <c r="D146" s="14"/>
      <c r="E146" s="14"/>
      <c r="F146" s="14"/>
      <c r="G146" s="14"/>
      <c r="H146" s="14"/>
      <c r="I146" s="14"/>
      <c r="J146" s="14"/>
      <c r="K146" s="14"/>
    </row>
    <row r="147" spans="1:11">
      <c r="A147" s="14"/>
      <c r="B147" s="14"/>
      <c r="C147" s="14"/>
      <c r="D147" s="14"/>
      <c r="E147" s="14"/>
      <c r="F147" s="14"/>
      <c r="G147" s="14"/>
      <c r="H147" s="14"/>
      <c r="I147" s="14"/>
      <c r="J147" s="14"/>
      <c r="K147" s="14"/>
    </row>
    <row r="148" spans="1:11">
      <c r="A148" s="14"/>
      <c r="B148" s="14"/>
      <c r="C148" s="14"/>
      <c r="D148" s="14"/>
      <c r="E148" s="14"/>
      <c r="F148" s="14"/>
      <c r="G148" s="14"/>
      <c r="H148" s="14"/>
      <c r="I148" s="14"/>
      <c r="J148" s="14"/>
      <c r="K148" s="14"/>
    </row>
    <row r="149" spans="1:11">
      <c r="A149" s="14"/>
      <c r="B149" s="14"/>
      <c r="C149" s="14"/>
      <c r="D149" s="14"/>
      <c r="E149" s="14"/>
      <c r="F149" s="14"/>
      <c r="G149" s="14"/>
      <c r="H149" s="14"/>
      <c r="I149" s="14"/>
      <c r="J149" s="14"/>
      <c r="K149" s="14"/>
    </row>
    <row r="150" spans="1:11">
      <c r="A150" s="14"/>
      <c r="B150" s="14"/>
      <c r="C150" s="14"/>
      <c r="D150" s="14"/>
      <c r="E150" s="14"/>
      <c r="F150" s="14"/>
      <c r="G150" s="14"/>
      <c r="H150" s="14"/>
      <c r="I150" s="14"/>
      <c r="J150" s="14"/>
      <c r="K150" s="14"/>
    </row>
    <row r="151" spans="1:11">
      <c r="A151" s="14"/>
      <c r="B151" s="14"/>
      <c r="C151" s="14"/>
      <c r="D151" s="14"/>
      <c r="E151" s="14"/>
      <c r="F151" s="14"/>
      <c r="G151" s="14"/>
      <c r="H151" s="14"/>
      <c r="I151" s="14"/>
      <c r="J151" s="14"/>
      <c r="K151" s="14"/>
    </row>
    <row r="152" spans="1:11">
      <c r="A152" s="14"/>
      <c r="B152" s="14"/>
      <c r="C152" s="14"/>
      <c r="D152" s="14"/>
      <c r="E152" s="14"/>
      <c r="F152" s="14"/>
      <c r="G152" s="14"/>
      <c r="H152" s="14"/>
      <c r="I152" s="14"/>
      <c r="J152" s="14"/>
      <c r="K152" s="14"/>
    </row>
    <row r="153" spans="1:11">
      <c r="A153" s="14"/>
      <c r="B153" s="14"/>
      <c r="C153" s="14"/>
      <c r="D153" s="14"/>
      <c r="E153" s="14"/>
      <c r="F153" s="14"/>
      <c r="G153" s="14"/>
      <c r="H153" s="14"/>
      <c r="I153" s="14"/>
      <c r="J153" s="14"/>
      <c r="K153" s="14"/>
    </row>
    <row r="154" spans="1:11">
      <c r="A154" s="14"/>
      <c r="B154" s="14"/>
      <c r="C154" s="14"/>
      <c r="D154" s="14"/>
      <c r="E154" s="14"/>
      <c r="F154" s="14"/>
      <c r="G154" s="14"/>
      <c r="H154" s="14"/>
      <c r="I154" s="14"/>
      <c r="J154" s="14"/>
      <c r="K154" s="14"/>
    </row>
    <row r="155" spans="1:11">
      <c r="A155" s="14"/>
      <c r="B155" s="14"/>
      <c r="C155" s="14"/>
      <c r="D155" s="14"/>
      <c r="E155" s="14"/>
      <c r="F155" s="14"/>
      <c r="G155" s="14"/>
      <c r="H155" s="14"/>
      <c r="I155" s="14"/>
      <c r="J155" s="14"/>
      <c r="K155" s="14"/>
    </row>
    <row r="156" spans="1:11">
      <c r="A156" s="14"/>
      <c r="B156" s="14"/>
      <c r="C156" s="14"/>
      <c r="D156" s="14"/>
      <c r="E156" s="14"/>
      <c r="F156" s="14"/>
      <c r="G156" s="14"/>
      <c r="H156" s="14"/>
      <c r="I156" s="14"/>
      <c r="J156" s="14"/>
      <c r="K156" s="14"/>
    </row>
    <row r="157" spans="1:11">
      <c r="A157" s="14"/>
      <c r="B157" s="14"/>
      <c r="C157" s="14"/>
      <c r="D157" s="14"/>
      <c r="E157" s="14"/>
      <c r="F157" s="14"/>
      <c r="G157" s="14"/>
      <c r="H157" s="14"/>
      <c r="I157" s="14"/>
      <c r="J157" s="14"/>
      <c r="K157" s="14"/>
    </row>
    <row r="158" spans="1:11">
      <c r="A158" s="14"/>
      <c r="B158" s="14"/>
      <c r="C158" s="14"/>
      <c r="D158" s="14"/>
      <c r="E158" s="14"/>
      <c r="F158" s="14"/>
      <c r="G158" s="14"/>
      <c r="H158" s="14"/>
      <c r="I158" s="14"/>
      <c r="J158" s="14"/>
      <c r="K158" s="14"/>
    </row>
    <row r="159" spans="1:11">
      <c r="A159" s="14"/>
      <c r="B159" s="14"/>
      <c r="C159" s="14"/>
      <c r="D159" s="14"/>
      <c r="E159" s="14"/>
      <c r="F159" s="14"/>
      <c r="G159" s="14"/>
      <c r="H159" s="14"/>
      <c r="I159" s="14"/>
      <c r="J159" s="14"/>
      <c r="K159" s="14"/>
    </row>
    <row r="160" spans="1:11">
      <c r="A160" s="14"/>
      <c r="B160" s="14"/>
      <c r="C160" s="14"/>
      <c r="D160" s="14"/>
      <c r="E160" s="14"/>
      <c r="F160" s="14"/>
      <c r="G160" s="14"/>
      <c r="H160" s="14"/>
      <c r="I160" s="14"/>
      <c r="J160" s="14"/>
      <c r="K160" s="14"/>
    </row>
    <row r="161" spans="1:11">
      <c r="A161" s="14"/>
      <c r="B161" s="14"/>
      <c r="C161" s="14"/>
      <c r="D161" s="14"/>
      <c r="E161" s="14"/>
      <c r="F161" s="14"/>
      <c r="G161" s="14"/>
      <c r="H161" s="14"/>
      <c r="I161" s="14"/>
      <c r="J161" s="14"/>
      <c r="K161" s="14"/>
    </row>
    <row r="162" spans="1:11">
      <c r="A162" s="14"/>
      <c r="B162" s="14"/>
      <c r="C162" s="14"/>
      <c r="D162" s="14"/>
      <c r="E162" s="14"/>
      <c r="F162" s="14"/>
      <c r="G162" s="14"/>
      <c r="H162" s="14"/>
      <c r="I162" s="14"/>
      <c r="J162" s="14"/>
      <c r="K162" s="14"/>
    </row>
    <row r="163" spans="1:11">
      <c r="A163" s="14"/>
      <c r="B163" s="14"/>
      <c r="C163" s="14"/>
      <c r="D163" s="14"/>
      <c r="E163" s="14"/>
      <c r="F163" s="14"/>
      <c r="G163" s="14"/>
      <c r="H163" s="14"/>
      <c r="I163" s="14"/>
      <c r="J163" s="14"/>
      <c r="K163" s="14"/>
    </row>
    <row r="164" spans="1:11">
      <c r="A164" s="14"/>
      <c r="B164" s="14"/>
      <c r="C164" s="14"/>
      <c r="D164" s="14"/>
      <c r="E164" s="14"/>
      <c r="F164" s="14"/>
      <c r="G164" s="14"/>
      <c r="H164" s="14"/>
      <c r="I164" s="14"/>
      <c r="J164" s="14"/>
      <c r="K164" s="14"/>
    </row>
    <row r="165" spans="1:11">
      <c r="A165" s="14"/>
      <c r="B165" s="14"/>
      <c r="C165" s="14"/>
      <c r="D165" s="14"/>
      <c r="E165" s="14"/>
      <c r="F165" s="14"/>
      <c r="G165" s="14"/>
      <c r="H165" s="14"/>
      <c r="I165" s="14"/>
      <c r="J165" s="14"/>
      <c r="K165" s="14"/>
    </row>
    <row r="166" spans="1:11">
      <c r="A166" s="14"/>
      <c r="B166" s="14"/>
      <c r="C166" s="14"/>
      <c r="D166" s="14"/>
      <c r="E166" s="14"/>
      <c r="F166" s="14"/>
      <c r="G166" s="14"/>
      <c r="H166" s="14"/>
      <c r="I166" s="14"/>
      <c r="J166" s="14"/>
      <c r="K166" s="14"/>
    </row>
    <row r="167" spans="1:11">
      <c r="A167" s="14"/>
      <c r="B167" s="14"/>
      <c r="C167" s="14"/>
      <c r="D167" s="14"/>
      <c r="E167" s="14"/>
      <c r="F167" s="14"/>
      <c r="G167" s="14"/>
      <c r="H167" s="14"/>
      <c r="I167" s="14"/>
      <c r="J167" s="14"/>
      <c r="K167" s="14"/>
    </row>
    <row r="168" spans="1:11">
      <c r="A168" s="14"/>
      <c r="B168" s="14"/>
      <c r="C168" s="14"/>
      <c r="D168" s="14"/>
      <c r="E168" s="14"/>
      <c r="F168" s="14"/>
      <c r="G168" s="14"/>
      <c r="H168" s="14"/>
      <c r="I168" s="14"/>
      <c r="J168" s="14"/>
      <c r="K168" s="14"/>
    </row>
    <row r="169" spans="1:11">
      <c r="A169" s="14"/>
      <c r="B169" s="14"/>
      <c r="C169" s="14"/>
      <c r="D169" s="14"/>
      <c r="E169" s="14"/>
      <c r="F169" s="14"/>
      <c r="G169" s="14"/>
      <c r="H169" s="14"/>
      <c r="I169" s="14"/>
      <c r="J169" s="14"/>
      <c r="K169" s="14"/>
    </row>
    <row r="170" spans="1:11">
      <c r="A170" s="14"/>
      <c r="B170" s="14"/>
      <c r="C170" s="14"/>
      <c r="D170" s="14"/>
      <c r="E170" s="14"/>
      <c r="F170" s="14"/>
      <c r="G170" s="14"/>
      <c r="H170" s="14"/>
      <c r="I170" s="14"/>
      <c r="J170" s="14"/>
      <c r="K170" s="14"/>
    </row>
    <row r="171" spans="1:11">
      <c r="A171" s="14"/>
      <c r="B171" s="14"/>
      <c r="C171" s="14"/>
      <c r="D171" s="14"/>
      <c r="E171" s="14"/>
      <c r="F171" s="14"/>
      <c r="G171" s="14"/>
      <c r="H171" s="14"/>
      <c r="I171" s="14"/>
      <c r="J171" s="14"/>
      <c r="K171" s="14"/>
    </row>
    <row r="172" spans="1:11">
      <c r="A172" s="14"/>
      <c r="B172" s="14"/>
      <c r="C172" s="14"/>
      <c r="D172" s="14"/>
      <c r="E172" s="14"/>
      <c r="F172" s="14"/>
      <c r="G172" s="14"/>
      <c r="H172" s="14"/>
      <c r="I172" s="14"/>
      <c r="J172" s="14"/>
      <c r="K172" s="14"/>
    </row>
    <row r="173" spans="1:11">
      <c r="A173" s="14"/>
      <c r="B173" s="14"/>
      <c r="C173" s="14"/>
      <c r="D173" s="14"/>
      <c r="E173" s="14"/>
      <c r="F173" s="14"/>
      <c r="G173" s="14"/>
      <c r="H173" s="14"/>
      <c r="I173" s="14"/>
      <c r="J173" s="14"/>
      <c r="K173" s="14"/>
    </row>
    <row r="174" spans="1:11">
      <c r="A174" s="14"/>
      <c r="B174" s="14"/>
      <c r="C174" s="14"/>
      <c r="D174" s="14"/>
      <c r="E174" s="14"/>
      <c r="F174" s="14"/>
      <c r="G174" s="14"/>
      <c r="H174" s="14"/>
      <c r="I174" s="14"/>
      <c r="J174" s="14"/>
      <c r="K174" s="14"/>
    </row>
    <row r="175" spans="1:11">
      <c r="A175" s="14"/>
      <c r="B175" s="14"/>
      <c r="C175" s="14"/>
      <c r="D175" s="14"/>
      <c r="E175" s="14"/>
      <c r="F175" s="14"/>
      <c r="G175" s="14"/>
      <c r="H175" s="14"/>
      <c r="I175" s="14"/>
      <c r="J175" s="14"/>
      <c r="K175" s="14"/>
    </row>
    <row r="176" spans="1:11">
      <c r="A176" s="14"/>
      <c r="B176" s="14"/>
      <c r="C176" s="14"/>
      <c r="D176" s="14"/>
      <c r="E176" s="14"/>
      <c r="F176" s="14"/>
      <c r="G176" s="14"/>
      <c r="H176" s="14"/>
      <c r="I176" s="14"/>
      <c r="J176" s="14"/>
      <c r="K176" s="14"/>
    </row>
    <row r="177" spans="1:11">
      <c r="A177" s="14"/>
      <c r="B177" s="14"/>
      <c r="C177" s="14"/>
      <c r="D177" s="14"/>
      <c r="E177" s="14"/>
      <c r="F177" s="14"/>
      <c r="G177" s="14"/>
      <c r="H177" s="14"/>
      <c r="I177" s="14"/>
      <c r="J177" s="14"/>
      <c r="K177" s="14"/>
    </row>
    <row r="178" spans="1:11">
      <c r="A178" s="14"/>
      <c r="B178" s="14"/>
      <c r="C178" s="14"/>
      <c r="D178" s="14"/>
      <c r="E178" s="14"/>
      <c r="F178" s="14"/>
      <c r="G178" s="14"/>
      <c r="H178" s="14"/>
      <c r="I178" s="14"/>
      <c r="J178" s="14"/>
      <c r="K178" s="14"/>
    </row>
    <row r="179" spans="1:11">
      <c r="A179" s="14"/>
      <c r="B179" s="14"/>
      <c r="C179" s="14"/>
      <c r="D179" s="14"/>
      <c r="E179" s="14"/>
      <c r="F179" s="14"/>
      <c r="G179" s="14"/>
      <c r="H179" s="14"/>
      <c r="I179" s="14"/>
      <c r="J179" s="14"/>
      <c r="K179" s="14"/>
    </row>
    <row r="180" spans="1:11">
      <c r="A180" s="14"/>
      <c r="B180" s="14"/>
      <c r="C180" s="14"/>
      <c r="D180" s="14"/>
      <c r="E180" s="14"/>
      <c r="F180" s="14"/>
      <c r="G180" s="14"/>
      <c r="H180" s="14"/>
      <c r="I180" s="14"/>
      <c r="J180" s="14"/>
      <c r="K180" s="14"/>
    </row>
    <row r="181" spans="1:11">
      <c r="A181" s="14"/>
      <c r="B181" s="14"/>
      <c r="C181" s="14"/>
      <c r="D181" s="14"/>
      <c r="E181" s="14"/>
      <c r="F181" s="14"/>
      <c r="G181" s="14"/>
      <c r="H181" s="14"/>
      <c r="I181" s="14"/>
      <c r="J181" s="14"/>
      <c r="K181" s="14"/>
    </row>
    <row r="182" spans="1:11">
      <c r="A182" s="14"/>
      <c r="B182" s="14"/>
      <c r="C182" s="14"/>
      <c r="D182" s="14"/>
      <c r="E182" s="14"/>
      <c r="F182" s="14"/>
      <c r="G182" s="14"/>
      <c r="H182" s="14"/>
      <c r="I182" s="14"/>
      <c r="J182" s="14"/>
      <c r="K182" s="14"/>
    </row>
    <row r="183" spans="1:11">
      <c r="A183" s="14"/>
      <c r="B183" s="14"/>
      <c r="C183" s="14"/>
      <c r="D183" s="14"/>
      <c r="E183" s="14"/>
      <c r="F183" s="14"/>
      <c r="G183" s="14"/>
      <c r="H183" s="14"/>
      <c r="I183" s="14"/>
      <c r="J183" s="14"/>
      <c r="K183" s="14"/>
    </row>
    <row r="184" spans="1:11">
      <c r="A184" s="14"/>
      <c r="B184" s="14"/>
      <c r="C184" s="14"/>
      <c r="D184" s="14"/>
      <c r="E184" s="14"/>
      <c r="F184" s="14"/>
      <c r="G184" s="14"/>
      <c r="H184" s="14"/>
      <c r="I184" s="14"/>
      <c r="J184" s="14"/>
      <c r="K184" s="14"/>
    </row>
    <row r="185" spans="1:11">
      <c r="A185" s="14"/>
      <c r="B185" s="14"/>
      <c r="C185" s="14"/>
      <c r="D185" s="14"/>
      <c r="E185" s="14"/>
      <c r="F185" s="14"/>
      <c r="G185" s="14"/>
      <c r="H185" s="14"/>
      <c r="I185" s="14"/>
      <c r="J185" s="14"/>
      <c r="K185" s="14"/>
    </row>
    <row r="186" spans="1:11">
      <c r="A186" s="14"/>
      <c r="B186" s="14"/>
      <c r="C186" s="14"/>
      <c r="D186" s="14"/>
      <c r="E186" s="14"/>
      <c r="F186" s="14"/>
      <c r="G186" s="14"/>
      <c r="H186" s="14"/>
      <c r="I186" s="14"/>
      <c r="J186" s="14"/>
      <c r="K186" s="14"/>
    </row>
    <row r="187" spans="1:11">
      <c r="A187" s="14"/>
      <c r="B187" s="14"/>
      <c r="C187" s="14"/>
      <c r="D187" s="14"/>
      <c r="E187" s="14"/>
      <c r="F187" s="14"/>
      <c r="G187" s="14"/>
      <c r="H187" s="14"/>
      <c r="I187" s="14"/>
      <c r="J187" s="14"/>
      <c r="K187" s="14"/>
    </row>
    <row r="188" spans="1:11">
      <c r="A188" s="14"/>
      <c r="B188" s="14"/>
      <c r="C188" s="14"/>
      <c r="D188" s="14"/>
      <c r="E188" s="14"/>
      <c r="F188" s="14"/>
      <c r="G188" s="14"/>
      <c r="H188" s="14"/>
      <c r="I188" s="14"/>
      <c r="J188" s="14"/>
      <c r="K188" s="14"/>
    </row>
    <row r="189" spans="1:11">
      <c r="A189" s="14"/>
      <c r="B189" s="14"/>
      <c r="C189" s="14"/>
      <c r="D189" s="14"/>
      <c r="E189" s="14"/>
      <c r="F189" s="14"/>
      <c r="G189" s="14"/>
      <c r="H189" s="14"/>
      <c r="I189" s="14"/>
      <c r="J189" s="14"/>
      <c r="K189" s="14"/>
    </row>
    <row r="190" spans="1:11">
      <c r="A190" s="14"/>
      <c r="B190" s="14"/>
      <c r="C190" s="14"/>
      <c r="D190" s="14"/>
      <c r="E190" s="14"/>
      <c r="F190" s="14"/>
      <c r="G190" s="14"/>
      <c r="H190" s="14"/>
      <c r="I190" s="14"/>
      <c r="J190" s="14"/>
      <c r="K190" s="14"/>
    </row>
    <row r="191" spans="1:11">
      <c r="A191" s="14"/>
      <c r="B191" s="14"/>
      <c r="C191" s="14"/>
      <c r="D191" s="14"/>
      <c r="E191" s="14"/>
      <c r="F191" s="14"/>
      <c r="G191" s="14"/>
      <c r="H191" s="14"/>
      <c r="I191" s="14"/>
      <c r="J191" s="14"/>
      <c r="K191" s="14"/>
    </row>
    <row r="192" spans="1:11">
      <c r="A192" s="14"/>
      <c r="B192" s="14"/>
      <c r="C192" s="14"/>
      <c r="D192" s="14"/>
      <c r="E192" s="14"/>
      <c r="F192" s="14"/>
      <c r="G192" s="14"/>
      <c r="H192" s="14"/>
      <c r="I192" s="14"/>
      <c r="J192" s="14"/>
      <c r="K192" s="14"/>
    </row>
    <row r="193" spans="1:11">
      <c r="A193" s="14"/>
      <c r="B193" s="14"/>
      <c r="C193" s="14"/>
      <c r="D193" s="14"/>
      <c r="E193" s="14"/>
      <c r="F193" s="14"/>
      <c r="G193" s="14"/>
      <c r="H193" s="14"/>
      <c r="I193" s="14"/>
      <c r="J193" s="14"/>
      <c r="K193" s="14"/>
    </row>
    <row r="194" spans="1:11">
      <c r="A194" s="14"/>
      <c r="B194" s="14"/>
      <c r="C194" s="14"/>
      <c r="D194" s="14"/>
      <c r="E194" s="14"/>
      <c r="F194" s="14"/>
      <c r="G194" s="14"/>
      <c r="H194" s="14"/>
      <c r="I194" s="14"/>
      <c r="J194" s="14"/>
      <c r="K194" s="14"/>
    </row>
    <row r="195" spans="1:11">
      <c r="A195" s="14"/>
      <c r="B195" s="14"/>
      <c r="C195" s="14"/>
      <c r="D195" s="14"/>
      <c r="E195" s="14"/>
      <c r="F195" s="14"/>
      <c r="G195" s="14"/>
      <c r="H195" s="14"/>
      <c r="I195" s="14"/>
      <c r="J195" s="14"/>
      <c r="K195" s="14"/>
    </row>
    <row r="196" spans="1:11">
      <c r="A196" s="14"/>
      <c r="B196" s="14"/>
      <c r="C196" s="14"/>
      <c r="D196" s="14"/>
      <c r="E196" s="14"/>
      <c r="F196" s="14"/>
      <c r="G196" s="14"/>
      <c r="H196" s="14"/>
      <c r="I196" s="14"/>
      <c r="J196" s="14"/>
      <c r="K196" s="14"/>
    </row>
    <row r="197" spans="1:11">
      <c r="A197" s="14"/>
      <c r="B197" s="14"/>
      <c r="C197" s="14"/>
      <c r="D197" s="14"/>
      <c r="E197" s="14"/>
      <c r="F197" s="14"/>
      <c r="G197" s="14"/>
      <c r="H197" s="14"/>
      <c r="I197" s="14"/>
      <c r="J197" s="14"/>
      <c r="K197" s="14"/>
    </row>
    <row r="198" spans="1:11">
      <c r="A198" s="14"/>
      <c r="B198" s="14"/>
      <c r="C198" s="14"/>
      <c r="D198" s="14"/>
      <c r="E198" s="14"/>
      <c r="F198" s="14"/>
      <c r="G198" s="14"/>
      <c r="H198" s="14"/>
      <c r="I198" s="14"/>
      <c r="J198" s="14"/>
      <c r="K198" s="14"/>
    </row>
    <row r="199" spans="1:11">
      <c r="A199" s="14"/>
      <c r="B199" s="14"/>
      <c r="C199" s="14"/>
      <c r="D199" s="14"/>
      <c r="E199" s="14"/>
      <c r="F199" s="14"/>
      <c r="G199" s="14"/>
      <c r="H199" s="14"/>
      <c r="I199" s="14"/>
      <c r="J199" s="14"/>
      <c r="K199" s="14"/>
    </row>
    <row r="200" spans="1:11">
      <c r="A200" s="14"/>
      <c r="B200" s="14"/>
      <c r="C200" s="14"/>
      <c r="D200" s="14"/>
      <c r="E200" s="14"/>
      <c r="F200" s="14"/>
      <c r="G200" s="14"/>
      <c r="H200" s="14"/>
      <c r="I200" s="14"/>
      <c r="J200" s="14"/>
      <c r="K200" s="14"/>
    </row>
    <row r="201" spans="1:11">
      <c r="A201" s="14"/>
      <c r="B201" s="14"/>
      <c r="C201" s="14"/>
      <c r="D201" s="14"/>
      <c r="E201" s="14"/>
      <c r="F201" s="14"/>
      <c r="G201" s="14"/>
      <c r="H201" s="14"/>
      <c r="I201" s="14"/>
      <c r="J201" s="14"/>
      <c r="K201" s="14"/>
    </row>
    <row r="202" spans="1:11">
      <c r="A202" s="14"/>
      <c r="B202" s="14"/>
      <c r="C202" s="14"/>
      <c r="D202" s="14"/>
      <c r="E202" s="14"/>
      <c r="F202" s="14"/>
      <c r="G202" s="14"/>
      <c r="H202" s="14"/>
      <c r="I202" s="14"/>
      <c r="J202" s="14"/>
      <c r="K202" s="14"/>
    </row>
    <row r="203" spans="1:11">
      <c r="A203" s="14"/>
      <c r="B203" s="14"/>
      <c r="C203" s="14"/>
      <c r="D203" s="14"/>
      <c r="E203" s="14"/>
      <c r="F203" s="14"/>
      <c r="G203" s="14"/>
      <c r="H203" s="14"/>
      <c r="I203" s="14"/>
      <c r="J203" s="14"/>
      <c r="K203" s="14"/>
    </row>
    <row r="204" spans="1:11">
      <c r="A204" s="14"/>
      <c r="B204" s="14"/>
      <c r="C204" s="14"/>
      <c r="D204" s="14"/>
      <c r="E204" s="14"/>
      <c r="F204" s="14"/>
      <c r="G204" s="14"/>
      <c r="H204" s="14"/>
      <c r="I204" s="14"/>
      <c r="J204" s="14"/>
      <c r="K204" s="14"/>
    </row>
    <row r="205" spans="1:11">
      <c r="A205" s="14"/>
      <c r="B205" s="14"/>
      <c r="C205" s="14"/>
      <c r="D205" s="14"/>
      <c r="E205" s="14"/>
      <c r="F205" s="14"/>
      <c r="G205" s="14"/>
      <c r="H205" s="14"/>
      <c r="I205" s="14"/>
      <c r="J205" s="14"/>
      <c r="K205" s="14"/>
    </row>
    <row r="206" spans="1:11">
      <c r="A206" s="14"/>
      <c r="B206" s="14"/>
      <c r="C206" s="14"/>
      <c r="D206" s="14"/>
      <c r="E206" s="14"/>
      <c r="F206" s="14"/>
      <c r="G206" s="14"/>
      <c r="H206" s="14"/>
      <c r="I206" s="14"/>
      <c r="J206" s="14"/>
      <c r="K206" s="14"/>
    </row>
    <row r="207" spans="1:11">
      <c r="A207" s="14"/>
      <c r="B207" s="14"/>
      <c r="C207" s="14"/>
      <c r="D207" s="14"/>
      <c r="E207" s="14"/>
      <c r="F207" s="14"/>
      <c r="G207" s="14"/>
      <c r="H207" s="14"/>
      <c r="I207" s="14"/>
      <c r="J207" s="14"/>
      <c r="K207" s="14"/>
    </row>
    <row r="208" spans="1:11">
      <c r="A208" s="14"/>
      <c r="B208" s="14"/>
      <c r="C208" s="14"/>
      <c r="D208" s="14"/>
      <c r="E208" s="14"/>
      <c r="F208" s="14"/>
      <c r="G208" s="14"/>
      <c r="H208" s="14"/>
      <c r="I208" s="14"/>
      <c r="J208" s="14"/>
      <c r="K208" s="14"/>
    </row>
    <row r="209" spans="1:11">
      <c r="A209" s="14"/>
      <c r="B209" s="14"/>
      <c r="C209" s="14"/>
      <c r="D209" s="14"/>
      <c r="E209" s="14"/>
      <c r="F209" s="14"/>
      <c r="G209" s="14"/>
      <c r="H209" s="14"/>
      <c r="I209" s="14"/>
      <c r="J209" s="14"/>
      <c r="K209" s="14"/>
    </row>
    <row r="210" spans="1:11">
      <c r="A210" s="14"/>
      <c r="B210" s="14"/>
      <c r="C210" s="14"/>
      <c r="D210" s="14"/>
      <c r="E210" s="14"/>
      <c r="F210" s="14"/>
      <c r="G210" s="14"/>
      <c r="H210" s="14"/>
      <c r="I210" s="14"/>
      <c r="J210" s="14"/>
      <c r="K210" s="14"/>
    </row>
    <row r="211" spans="1:11">
      <c r="A211" s="14"/>
      <c r="B211" s="14"/>
      <c r="C211" s="14"/>
      <c r="D211" s="14"/>
      <c r="E211" s="14"/>
      <c r="F211" s="14"/>
      <c r="G211" s="14"/>
      <c r="H211" s="14"/>
      <c r="I211" s="14"/>
      <c r="J211" s="14"/>
      <c r="K211" s="14"/>
    </row>
    <row r="212" spans="1:11">
      <c r="A212" s="14"/>
      <c r="B212" s="14"/>
      <c r="C212" s="14"/>
      <c r="D212" s="14"/>
      <c r="E212" s="14"/>
      <c r="F212" s="14"/>
      <c r="G212" s="14"/>
      <c r="H212" s="14"/>
      <c r="I212" s="14"/>
      <c r="J212" s="14"/>
      <c r="K212" s="14"/>
    </row>
    <row r="213" spans="1:11">
      <c r="A213" s="14"/>
      <c r="B213" s="14"/>
      <c r="C213" s="14"/>
      <c r="D213" s="14"/>
      <c r="E213" s="14"/>
      <c r="F213" s="14"/>
      <c r="G213" s="14"/>
      <c r="H213" s="14"/>
      <c r="I213" s="14"/>
      <c r="J213" s="14"/>
      <c r="K213" s="14"/>
    </row>
    <row r="214" spans="1:11">
      <c r="A214" s="14"/>
      <c r="B214" s="14"/>
      <c r="C214" s="14"/>
      <c r="D214" s="14"/>
      <c r="E214" s="14"/>
      <c r="F214" s="14"/>
      <c r="G214" s="14"/>
      <c r="H214" s="14"/>
      <c r="I214" s="14"/>
      <c r="J214" s="14"/>
      <c r="K214" s="14"/>
    </row>
    <row r="215" spans="1:11">
      <c r="A215" s="14"/>
      <c r="B215" s="14"/>
      <c r="C215" s="14"/>
      <c r="D215" s="14"/>
      <c r="E215" s="14"/>
      <c r="F215" s="14"/>
      <c r="G215" s="14"/>
      <c r="H215" s="14"/>
      <c r="I215" s="14"/>
      <c r="J215" s="14"/>
      <c r="K215" s="14"/>
    </row>
    <row r="216" spans="1:11">
      <c r="A216" s="14"/>
      <c r="B216" s="14"/>
      <c r="C216" s="14"/>
      <c r="D216" s="14"/>
      <c r="E216" s="14"/>
      <c r="F216" s="14"/>
      <c r="G216" s="14"/>
      <c r="H216" s="14"/>
      <c r="I216" s="14"/>
      <c r="J216" s="14"/>
      <c r="K216" s="14"/>
    </row>
    <row r="217" spans="1:11">
      <c r="A217" s="14"/>
      <c r="B217" s="14"/>
      <c r="C217" s="14"/>
      <c r="D217" s="14"/>
      <c r="E217" s="14"/>
      <c r="F217" s="14"/>
      <c r="G217" s="14"/>
      <c r="H217" s="14"/>
      <c r="I217" s="14"/>
      <c r="J217" s="14"/>
      <c r="K217" s="14"/>
    </row>
  </sheetData>
  <mergeCells count="5">
    <mergeCell ref="A33:J33"/>
    <mergeCell ref="A64:E64"/>
    <mergeCell ref="A2:J2"/>
    <mergeCell ref="A96:E96"/>
    <mergeCell ref="A1:J1"/>
  </mergeCells>
  <phoneticPr fontId="2" type="noConversion"/>
  <pageMargins left="0.75" right="0.75" top="1" bottom="1" header="0.4921259845" footer="0.4921259845"/>
  <pageSetup paperSize="9" scale="72" orientation="landscape" r:id="rId1"/>
  <headerFooter alignWithMargins="0"/>
  <rowBreaks count="2" manualBreakCount="2">
    <brk id="32" max="9" man="1"/>
    <brk id="94" max="9" man="1"/>
  </rowBreaks>
</worksheet>
</file>

<file path=xl/worksheets/sheet9.xml><?xml version="1.0" encoding="utf-8"?>
<worksheet xmlns="http://schemas.openxmlformats.org/spreadsheetml/2006/main" xmlns:r="http://schemas.openxmlformats.org/officeDocument/2006/relationships">
  <dimension ref="A1:J22"/>
  <sheetViews>
    <sheetView view="pageBreakPreview" zoomScaleNormal="100" zoomScaleSheetLayoutView="100" workbookViewId="0">
      <selection activeCell="G6" sqref="G6"/>
    </sheetView>
  </sheetViews>
  <sheetFormatPr defaultRowHeight="15.75"/>
  <cols>
    <col min="1" max="1" width="15.875" bestFit="1" customWidth="1"/>
    <col min="2" max="2" width="9.125" customWidth="1"/>
    <col min="3" max="5" width="12.625" customWidth="1"/>
    <col min="6" max="6" width="9.5" customWidth="1"/>
    <col min="7" max="7" width="12.625" customWidth="1"/>
    <col min="8" max="8" width="10.875" customWidth="1"/>
  </cols>
  <sheetData>
    <row r="1" spans="1:10" ht="20.25" customHeight="1" thickBot="1">
      <c r="A1" s="369" t="s">
        <v>271</v>
      </c>
      <c r="B1" s="380"/>
      <c r="C1" s="380"/>
      <c r="D1" s="380"/>
      <c r="E1" s="380"/>
      <c r="F1" s="380"/>
      <c r="G1" s="380"/>
      <c r="H1" s="380"/>
      <c r="I1" s="380"/>
      <c r="J1" s="380"/>
    </row>
    <row r="2" spans="1:10" ht="15.75" customHeight="1">
      <c r="A2" s="377" t="s">
        <v>72</v>
      </c>
      <c r="B2" s="375" t="s">
        <v>73</v>
      </c>
      <c r="C2" s="376"/>
      <c r="D2" s="60"/>
      <c r="E2" s="113"/>
      <c r="F2" s="113"/>
      <c r="G2" s="375" t="s">
        <v>74</v>
      </c>
      <c r="H2" s="381"/>
      <c r="I2" s="351" t="s">
        <v>75</v>
      </c>
      <c r="J2" s="383" t="s">
        <v>76</v>
      </c>
    </row>
    <row r="3" spans="1:10" ht="15.75" customHeight="1">
      <c r="A3" s="378"/>
      <c r="B3" s="67"/>
      <c r="C3" s="68"/>
      <c r="D3" s="48" t="s">
        <v>131</v>
      </c>
      <c r="E3" s="48"/>
      <c r="F3" s="48"/>
      <c r="G3" s="67"/>
      <c r="H3" s="70"/>
      <c r="I3" s="363"/>
      <c r="J3" s="384"/>
    </row>
    <row r="4" spans="1:10" s="5" customFormat="1" ht="94.5">
      <c r="A4" s="379"/>
      <c r="B4" s="184" t="s">
        <v>4</v>
      </c>
      <c r="C4" s="184" t="s">
        <v>272</v>
      </c>
      <c r="D4" s="184" t="s">
        <v>127</v>
      </c>
      <c r="E4" s="184" t="s">
        <v>128</v>
      </c>
      <c r="F4" s="184" t="s">
        <v>124</v>
      </c>
      <c r="G4" s="184" t="s">
        <v>122</v>
      </c>
      <c r="H4" s="184" t="s">
        <v>123</v>
      </c>
      <c r="I4" s="382"/>
      <c r="J4" s="385"/>
    </row>
    <row r="5" spans="1:10">
      <c r="A5" s="185" t="s">
        <v>56</v>
      </c>
      <c r="B5" s="66">
        <v>1</v>
      </c>
      <c r="C5" s="3"/>
      <c r="D5" s="3"/>
      <c r="E5" s="3"/>
      <c r="F5" s="3"/>
      <c r="G5" s="3"/>
      <c r="H5" s="3"/>
      <c r="I5" s="3"/>
      <c r="J5" s="3"/>
    </row>
    <row r="6" spans="1:10">
      <c r="A6" s="180"/>
      <c r="B6" s="66">
        <v>2</v>
      </c>
      <c r="C6" s="3"/>
      <c r="D6" s="3"/>
      <c r="E6" s="3"/>
      <c r="F6" s="3"/>
      <c r="G6" s="3"/>
      <c r="H6" s="3"/>
      <c r="I6" s="3"/>
      <c r="J6" s="3"/>
    </row>
    <row r="7" spans="1:10">
      <c r="A7" s="180"/>
      <c r="B7" s="66" t="s">
        <v>5</v>
      </c>
      <c r="C7" s="3"/>
      <c r="D7" s="3"/>
      <c r="E7" s="3"/>
      <c r="F7" s="3"/>
      <c r="G7" s="3"/>
      <c r="H7" s="3"/>
      <c r="I7" s="3"/>
      <c r="J7" s="3"/>
    </row>
    <row r="8" spans="1:10">
      <c r="A8" s="180"/>
      <c r="B8" s="66">
        <v>3</v>
      </c>
      <c r="C8" s="3"/>
      <c r="D8" s="3"/>
      <c r="E8" s="3"/>
      <c r="F8" s="3"/>
      <c r="G8" s="3"/>
      <c r="H8" s="3"/>
      <c r="I8" s="3"/>
      <c r="J8" s="3"/>
    </row>
    <row r="9" spans="1:10">
      <c r="A9" s="90" t="s">
        <v>186</v>
      </c>
      <c r="B9" s="149"/>
      <c r="C9" s="64">
        <f>+SUM(C5:C8)</f>
        <v>0</v>
      </c>
      <c r="D9" s="64">
        <f t="shared" ref="D9:J9" si="0">+SUM(D5:D8)</f>
        <v>0</v>
      </c>
      <c r="E9" s="64">
        <f t="shared" si="0"/>
        <v>0</v>
      </c>
      <c r="F9" s="64">
        <f t="shared" si="0"/>
        <v>0</v>
      </c>
      <c r="G9" s="64">
        <f t="shared" si="0"/>
        <v>0</v>
      </c>
      <c r="H9" s="64">
        <f t="shared" si="0"/>
        <v>0</v>
      </c>
      <c r="I9" s="64">
        <f t="shared" si="0"/>
        <v>0</v>
      </c>
      <c r="J9" s="64">
        <f t="shared" si="0"/>
        <v>0</v>
      </c>
    </row>
    <row r="10" spans="1:10">
      <c r="A10" s="180" t="s">
        <v>57</v>
      </c>
      <c r="B10" s="66">
        <v>1</v>
      </c>
      <c r="C10" s="3"/>
      <c r="D10" s="3"/>
      <c r="E10" s="3"/>
      <c r="F10" s="3"/>
      <c r="G10" s="3"/>
      <c r="H10" s="3"/>
      <c r="I10" s="3"/>
      <c r="J10" s="3"/>
    </row>
    <row r="11" spans="1:10">
      <c r="A11" s="180"/>
      <c r="B11" s="66">
        <v>2</v>
      </c>
      <c r="C11" s="3"/>
      <c r="D11" s="3"/>
      <c r="E11" s="3"/>
      <c r="F11" s="3"/>
      <c r="G11" s="3"/>
      <c r="H11" s="3"/>
      <c r="I11" s="3"/>
      <c r="J11" s="3"/>
    </row>
    <row r="12" spans="1:10">
      <c r="A12" s="180"/>
      <c r="B12" s="66" t="s">
        <v>5</v>
      </c>
      <c r="C12" s="3"/>
      <c r="D12" s="3"/>
      <c r="E12" s="3"/>
      <c r="F12" s="3"/>
      <c r="G12" s="3"/>
      <c r="H12" s="3"/>
      <c r="I12" s="3"/>
      <c r="J12" s="3"/>
    </row>
    <row r="13" spans="1:10">
      <c r="A13" s="180"/>
      <c r="B13" s="66">
        <v>3</v>
      </c>
      <c r="C13" s="3"/>
      <c r="D13" s="3"/>
      <c r="E13" s="3"/>
      <c r="F13" s="3"/>
      <c r="G13" s="3"/>
      <c r="H13" s="3"/>
      <c r="I13" s="3"/>
      <c r="J13" s="3"/>
    </row>
    <row r="14" spans="1:10">
      <c r="A14" s="159" t="s">
        <v>187</v>
      </c>
      <c r="B14" s="160"/>
      <c r="C14" s="161">
        <f t="shared" ref="C14:J14" si="1">+SUM(C10:C13)</f>
        <v>0</v>
      </c>
      <c r="D14" s="161">
        <f t="shared" si="1"/>
        <v>0</v>
      </c>
      <c r="E14" s="161">
        <f t="shared" si="1"/>
        <v>0</v>
      </c>
      <c r="F14" s="161">
        <f t="shared" si="1"/>
        <v>0</v>
      </c>
      <c r="G14" s="161">
        <f t="shared" si="1"/>
        <v>0</v>
      </c>
      <c r="H14" s="161">
        <f t="shared" si="1"/>
        <v>0</v>
      </c>
      <c r="I14" s="161">
        <f t="shared" si="1"/>
        <v>0</v>
      </c>
      <c r="J14" s="161">
        <f t="shared" si="1"/>
        <v>0</v>
      </c>
    </row>
    <row r="15" spans="1:10">
      <c r="A15" s="174" t="s">
        <v>188</v>
      </c>
      <c r="B15" s="149">
        <v>1</v>
      </c>
      <c r="C15" s="64">
        <f>+C5+C10</f>
        <v>0</v>
      </c>
      <c r="D15" s="64">
        <f t="shared" ref="D15:J15" si="2">+D5+D10</f>
        <v>0</v>
      </c>
      <c r="E15" s="64">
        <f t="shared" si="2"/>
        <v>0</v>
      </c>
      <c r="F15" s="64">
        <f t="shared" si="2"/>
        <v>0</v>
      </c>
      <c r="G15" s="64">
        <f t="shared" si="2"/>
        <v>0</v>
      </c>
      <c r="H15" s="64">
        <f t="shared" si="2"/>
        <v>0</v>
      </c>
      <c r="I15" s="64">
        <f t="shared" si="2"/>
        <v>0</v>
      </c>
      <c r="J15" s="64">
        <f t="shared" si="2"/>
        <v>0</v>
      </c>
    </row>
    <row r="16" spans="1:10">
      <c r="A16" s="175"/>
      <c r="B16" s="149">
        <v>2</v>
      </c>
      <c r="C16" s="64">
        <f t="shared" ref="C16:J16" si="3">+C6+C11</f>
        <v>0</v>
      </c>
      <c r="D16" s="64">
        <f t="shared" si="3"/>
        <v>0</v>
      </c>
      <c r="E16" s="64">
        <f t="shared" si="3"/>
        <v>0</v>
      </c>
      <c r="F16" s="64">
        <f t="shared" si="3"/>
        <v>0</v>
      </c>
      <c r="G16" s="64">
        <f t="shared" si="3"/>
        <v>0</v>
      </c>
      <c r="H16" s="64">
        <f t="shared" si="3"/>
        <v>0</v>
      </c>
      <c r="I16" s="64">
        <f t="shared" si="3"/>
        <v>0</v>
      </c>
      <c r="J16" s="64">
        <f t="shared" si="3"/>
        <v>0</v>
      </c>
    </row>
    <row r="17" spans="1:10">
      <c r="A17" s="175"/>
      <c r="B17" s="149" t="s">
        <v>5</v>
      </c>
      <c r="C17" s="64">
        <f t="shared" ref="C17:J17" si="4">+C7+C12</f>
        <v>0</v>
      </c>
      <c r="D17" s="64">
        <f t="shared" si="4"/>
        <v>0</v>
      </c>
      <c r="E17" s="64">
        <f t="shared" si="4"/>
        <v>0</v>
      </c>
      <c r="F17" s="64">
        <f t="shared" si="4"/>
        <v>0</v>
      </c>
      <c r="G17" s="64">
        <f t="shared" si="4"/>
        <v>0</v>
      </c>
      <c r="H17" s="64">
        <f t="shared" si="4"/>
        <v>0</v>
      </c>
      <c r="I17" s="64">
        <f t="shared" si="4"/>
        <v>0</v>
      </c>
      <c r="J17" s="64">
        <f t="shared" si="4"/>
        <v>0</v>
      </c>
    </row>
    <row r="18" spans="1:10">
      <c r="A18" s="176"/>
      <c r="B18" s="149">
        <v>3</v>
      </c>
      <c r="C18" s="64">
        <f t="shared" ref="C18:J18" si="5">+C8+C13</f>
        <v>0</v>
      </c>
      <c r="D18" s="64">
        <f t="shared" si="5"/>
        <v>0</v>
      </c>
      <c r="E18" s="64">
        <f t="shared" si="5"/>
        <v>0</v>
      </c>
      <c r="F18" s="64">
        <f t="shared" si="5"/>
        <v>0</v>
      </c>
      <c r="G18" s="64">
        <f t="shared" si="5"/>
        <v>0</v>
      </c>
      <c r="H18" s="64">
        <f t="shared" si="5"/>
        <v>0</v>
      </c>
      <c r="I18" s="64">
        <f t="shared" si="5"/>
        <v>0</v>
      </c>
      <c r="J18" s="64">
        <f t="shared" si="5"/>
        <v>0</v>
      </c>
    </row>
    <row r="19" spans="1:10">
      <c r="A19" s="162" t="s">
        <v>58</v>
      </c>
      <c r="B19" s="149"/>
      <c r="C19" s="64">
        <f>+SUM(C15:C18)</f>
        <v>0</v>
      </c>
      <c r="D19" s="64">
        <f t="shared" ref="D19:J19" si="6">+SUM(D15:D18)</f>
        <v>0</v>
      </c>
      <c r="E19" s="64">
        <f t="shared" si="6"/>
        <v>0</v>
      </c>
      <c r="F19" s="64">
        <f t="shared" si="6"/>
        <v>0</v>
      </c>
      <c r="G19" s="64">
        <f t="shared" si="6"/>
        <v>0</v>
      </c>
      <c r="H19" s="64">
        <f t="shared" si="6"/>
        <v>0</v>
      </c>
      <c r="I19" s="64">
        <f t="shared" si="6"/>
        <v>0</v>
      </c>
      <c r="J19" s="64">
        <f t="shared" si="6"/>
        <v>0</v>
      </c>
    </row>
    <row r="20" spans="1:10">
      <c r="A20" s="9"/>
      <c r="B20" s="46"/>
      <c r="C20" s="9"/>
      <c r="D20" s="9"/>
      <c r="E20" s="9"/>
      <c r="F20" s="9"/>
      <c r="G20" s="9"/>
      <c r="H20" s="9"/>
      <c r="I20" s="9"/>
      <c r="J20" s="9"/>
    </row>
    <row r="21" spans="1:10">
      <c r="A21" s="9"/>
      <c r="B21" s="13"/>
      <c r="C21" s="9"/>
      <c r="D21" s="9"/>
      <c r="E21" s="9"/>
      <c r="F21" s="9"/>
      <c r="G21" s="9"/>
      <c r="H21" s="9"/>
    </row>
    <row r="22" spans="1:10">
      <c r="A22" s="9"/>
      <c r="B22" s="13"/>
      <c r="C22" s="9"/>
      <c r="D22" s="9"/>
      <c r="E22" s="9"/>
      <c r="F22" s="9"/>
      <c r="G22" s="9"/>
      <c r="H22" s="9"/>
    </row>
  </sheetData>
  <mergeCells count="6">
    <mergeCell ref="B2:C2"/>
    <mergeCell ref="A2:A4"/>
    <mergeCell ref="A1:J1"/>
    <mergeCell ref="G2:H2"/>
    <mergeCell ref="I2:I4"/>
    <mergeCell ref="J2:J4"/>
  </mergeCells>
  <phoneticPr fontId="2" type="noConversion"/>
  <pageMargins left="0.74803149606299213" right="0.74803149606299213" top="0.98425196850393704" bottom="0.98425196850393704" header="0.51181102362204722" footer="0.51181102362204722"/>
  <pageSetup paperSize="9" orientation="landscape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F8C1E7D131245459CDBF9AC4B705096" ma:contentTypeVersion="0" ma:contentTypeDescription="Umožňuje vytvoriť nový dokument." ma:contentTypeScope="" ma:versionID="b041d55f5641a4b423cfb2c47dec86a7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1ae51b23ceac873071d642d5069d117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EB91AD4-7E00-4272-9828-71C5A0FDEBF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FE0E4545-BAD6-469B-9218-C04FA07708F4}">
  <ds:schemaRefs>
    <ds:schemaRef ds:uri="http://purl.org/dc/elements/1.1/"/>
    <ds:schemaRef ds:uri="http://www.w3.org/XML/1998/namespace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purl.org/dc/dcmitype/"/>
  </ds:schemaRefs>
</ds:datastoreItem>
</file>

<file path=customXml/itemProps3.xml><?xml version="1.0" encoding="utf-8"?>
<ds:datastoreItem xmlns:ds="http://schemas.openxmlformats.org/officeDocument/2006/customXml" ds:itemID="{40E5DD19-53CA-4759-8263-5958EF87136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Pracovné hárky</vt:lpstr>
      </vt:variant>
      <vt:variant>
        <vt:i4>27</vt:i4>
      </vt:variant>
      <vt:variant>
        <vt:lpstr>Pomenované rozsahy</vt:lpstr>
      </vt:variant>
      <vt:variant>
        <vt:i4>9</vt:i4>
      </vt:variant>
    </vt:vector>
  </HeadingPairs>
  <TitlesOfParts>
    <vt:vector size="36" baseType="lpstr">
      <vt:lpstr>titulná strana</vt:lpstr>
      <vt:lpstr>zoznam tabuliek</vt:lpstr>
      <vt:lpstr>T1 počet študentov</vt:lpstr>
      <vt:lpstr>T1a vývoj počtu študentov</vt:lpstr>
      <vt:lpstr>T2 počet absolventov</vt:lpstr>
      <vt:lpstr>T3a - I.stupeň prijatia</vt:lpstr>
      <vt:lpstr>T3B - II. stupeň prijatia</vt:lpstr>
      <vt:lpstr>T3C - III stupeň prijatia</vt:lpstr>
      <vt:lpstr>T4 štruktúra platiacich</vt:lpstr>
      <vt:lpstr>T5 - úspešnosť štúdia</vt:lpstr>
      <vt:lpstr>T6 mobility študenti</vt:lpstr>
      <vt:lpstr>T7 profesori</vt:lpstr>
      <vt:lpstr>T8 docenti</vt:lpstr>
      <vt:lpstr>T9 výberové konania</vt:lpstr>
      <vt:lpstr>T10 kvalif. štruktúra učiteľov</vt:lpstr>
      <vt:lpstr>T11 mobility zam</vt:lpstr>
      <vt:lpstr>T12 záverečné práce</vt:lpstr>
      <vt:lpstr>T13 publ činnosť</vt:lpstr>
      <vt:lpstr>T14 umel.cinnost</vt:lpstr>
      <vt:lpstr>T15 štud.program - ŠP</vt:lpstr>
      <vt:lpstr>T16 pozastavene, odňaté ŠP</vt:lpstr>
      <vt:lpstr>17 HI konania</vt:lpstr>
      <vt:lpstr>18 HI pozastavene, odňatie </vt:lpstr>
      <vt:lpstr>T19 Výskumné projekty</vt:lpstr>
      <vt:lpstr>T20 Ostatné (nevýsk.) projekty</vt:lpstr>
      <vt:lpstr>T21 umelecká činnosť</vt:lpstr>
      <vt:lpstr>skratky</vt:lpstr>
      <vt:lpstr>'17 HI konania'!Oblasť_tlače</vt:lpstr>
      <vt:lpstr>'18 HI pozastavene, odňatie '!Oblasť_tlače</vt:lpstr>
      <vt:lpstr>'T12 záverečné práce'!Oblasť_tlače</vt:lpstr>
      <vt:lpstr>'T13 publ činnosť'!Oblasť_tlače</vt:lpstr>
      <vt:lpstr>'T14 umel.cinnost'!Oblasť_tlače</vt:lpstr>
      <vt:lpstr>'T20 Ostatné (nevýsk.) projekty'!Oblasť_tlače</vt:lpstr>
      <vt:lpstr>'T3a - I.stupeň prijatia'!Oblasť_tlače</vt:lpstr>
      <vt:lpstr>'T3C - III stupeň prijatia'!Oblasť_tlače</vt:lpstr>
      <vt:lpstr>'T9 výberové konania'!Oblasť_tlače</vt:lpstr>
    </vt:vector>
  </TitlesOfParts>
  <Company>MŠSR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Jozef Jurkovič</dc:creator>
  <cp:lastModifiedBy>ilkovic</cp:lastModifiedBy>
  <cp:lastPrinted>2014-02-06T13:50:23Z</cp:lastPrinted>
  <dcterms:created xsi:type="dcterms:W3CDTF">2010-01-11T10:19:31Z</dcterms:created>
  <dcterms:modified xsi:type="dcterms:W3CDTF">2015-03-16T12:34:22Z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0x010100DF8C1E7D131245459CDBF9AC4B705096</vt:lpwstr>
  </property>
</Properties>
</file>