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showInkAnnotation="0" defaultThemeVersion="124226"/>
  <bookViews>
    <workbookView xWindow="0" yWindow="0" windowWidth="20490" windowHeight="7755" activeTab="1"/>
  </bookViews>
  <sheets>
    <sheet name="titulná strana" sheetId="37" r:id="rId1"/>
    <sheet name="zoznam tabuliek" sheetId="38" r:id="rId2"/>
    <sheet name="T1 počet študentov" sheetId="1" r:id="rId3"/>
    <sheet name="T1a vývoj počtu študentov" sheetId="7" r:id="rId4"/>
    <sheet name="T2 počet absolventov" sheetId="2" r:id="rId5"/>
    <sheet name="T3a - I.stupeň prijatia" sheetId="4" r:id="rId6"/>
    <sheet name="T3B - II. stupeň prijatia" sheetId="5" r:id="rId7"/>
    <sheet name="T3C - III stupeň prijatia" sheetId="6" r:id="rId8"/>
    <sheet name="T4 štruktúra platiacich" sheetId="3" r:id="rId9"/>
    <sheet name="T5 - úspešnosť štúdia" sheetId="36" r:id="rId10"/>
    <sheet name="T6 mobility študenti" sheetId="15" r:id="rId11"/>
    <sheet name="T7 profesori" sheetId="21" r:id="rId12"/>
    <sheet name="T8 docenti" sheetId="20" r:id="rId13"/>
    <sheet name="T9 výberové konania" sheetId="19" r:id="rId14"/>
    <sheet name="T10 kvalif. štruktúra učiteľov" sheetId="13" r:id="rId15"/>
    <sheet name="T11 mobility zam" sheetId="16" r:id="rId16"/>
    <sheet name="T12 záverečné práce" sheetId="18" r:id="rId17"/>
    <sheet name="T13 publ činnosť" sheetId="9" r:id="rId18"/>
    <sheet name="T14 umel.cinnost" sheetId="10" r:id="rId19"/>
    <sheet name="T15 štud.program - ŠP" sheetId="22" r:id="rId20"/>
    <sheet name="T16 pozastavene, odňaté ŠP" sheetId="27" r:id="rId21"/>
    <sheet name="17 HI konania" sheetId="30" r:id="rId22"/>
    <sheet name="18 HI pozastavene, odňatie " sheetId="31" r:id="rId23"/>
    <sheet name="T19 Výskumné projekty" sheetId="34" r:id="rId24"/>
    <sheet name="T20 Ostatné (nevýsk.) projekty" sheetId="35" r:id="rId25"/>
    <sheet name="T21 umelecká činnosť" sheetId="28" r:id="rId26"/>
    <sheet name="skratky" sheetId="29" r:id="rId27"/>
  </sheets>
  <definedNames>
    <definedName name="_xlnm.Print_Area" localSheetId="21">'17 HI konania'!$A$1:$B$10</definedName>
    <definedName name="_xlnm.Print_Area" localSheetId="22">'18 HI pozastavene, odňatie '!$A$1:$C$18</definedName>
    <definedName name="_xlnm.Print_Area" localSheetId="16">'T12 záverečné práce'!$A$1:$K$8</definedName>
    <definedName name="_xlnm.Print_Area" localSheetId="19">'T15 štud.program - ŠP'!$A$1:$F$39</definedName>
    <definedName name="_xlnm.Print_Area" localSheetId="24">'T20 Ostatné (nevýsk.) projekty'!$A$1:$L$13</definedName>
    <definedName name="_xlnm.Print_Area" localSheetId="5">'T3a - I.stupeň prijatia'!$A$1:$J$94</definedName>
    <definedName name="_xlnm.Print_Area" localSheetId="7">'T3C - III stupeň prijatia'!$A$1:$J$126</definedName>
    <definedName name="_xlnm.Print_Area" localSheetId="13">'T9 výberové konania'!$A$1:$I$13</definedName>
  </definedNames>
  <calcPr calcId="125725"/>
</workbook>
</file>

<file path=xl/calcChain.xml><?xml version="1.0" encoding="utf-8"?>
<calcChain xmlns="http://schemas.openxmlformats.org/spreadsheetml/2006/main">
  <c r="B23" i="10"/>
  <c r="B24" s="1"/>
  <c r="D21"/>
  <c r="C21"/>
  <c r="B21"/>
  <c r="D10"/>
  <c r="D23" s="1"/>
  <c r="D24" s="1"/>
  <c r="C10"/>
  <c r="C23" s="1"/>
  <c r="C24" s="1"/>
  <c r="B10"/>
  <c r="H23" i="9"/>
  <c r="H24" s="1"/>
  <c r="G23"/>
  <c r="G24" s="1"/>
  <c r="D23"/>
  <c r="D24" s="1"/>
  <c r="C23"/>
  <c r="C24" s="1"/>
  <c r="J21"/>
  <c r="J23" s="1"/>
  <c r="J24" s="1"/>
  <c r="I21"/>
  <c r="H21"/>
  <c r="G21"/>
  <c r="F21"/>
  <c r="F23" s="1"/>
  <c r="F24" s="1"/>
  <c r="E21"/>
  <c r="D21"/>
  <c r="C21"/>
  <c r="B21"/>
  <c r="B23" s="1"/>
  <c r="B24" s="1"/>
  <c r="K15"/>
  <c r="K21" s="1"/>
  <c r="J11"/>
  <c r="I11"/>
  <c r="I23" s="1"/>
  <c r="I24" s="1"/>
  <c r="H11"/>
  <c r="G11"/>
  <c r="F11"/>
  <c r="E11"/>
  <c r="E23" s="1"/>
  <c r="E24" s="1"/>
  <c r="D11"/>
  <c r="C11"/>
  <c r="B11"/>
  <c r="K5"/>
  <c r="K11" s="1"/>
  <c r="K23" l="1"/>
  <c r="K24" s="1"/>
  <c r="K22" i="16"/>
  <c r="J22"/>
  <c r="I22"/>
  <c r="H22"/>
  <c r="G22"/>
  <c r="F22"/>
  <c r="E22"/>
  <c r="D22"/>
  <c r="C22"/>
  <c r="B22"/>
  <c r="K11"/>
  <c r="K24" s="1"/>
  <c r="K25" s="1"/>
  <c r="J11"/>
  <c r="J24" s="1"/>
  <c r="J25" s="1"/>
  <c r="I11"/>
  <c r="I24" s="1"/>
  <c r="I25" s="1"/>
  <c r="H11"/>
  <c r="H24" s="1"/>
  <c r="H25" s="1"/>
  <c r="G11"/>
  <c r="G24" s="1"/>
  <c r="G25" s="1"/>
  <c r="F11"/>
  <c r="F24" s="1"/>
  <c r="F25" s="1"/>
  <c r="E11"/>
  <c r="E24" s="1"/>
  <c r="E25" s="1"/>
  <c r="D11"/>
  <c r="D24" s="1"/>
  <c r="D25" s="1"/>
  <c r="C11"/>
  <c r="C24" s="1"/>
  <c r="C25" s="1"/>
  <c r="B11"/>
  <c r="B24" s="1"/>
  <c r="B25" s="1"/>
  <c r="H18" i="13" l="1"/>
  <c r="B18"/>
  <c r="H17"/>
  <c r="B17"/>
  <c r="M15"/>
  <c r="M19" s="1"/>
  <c r="L15"/>
  <c r="L19" s="1"/>
  <c r="K15"/>
  <c r="K19" s="1"/>
  <c r="J15"/>
  <c r="J19" s="1"/>
  <c r="I15"/>
  <c r="I19" s="1"/>
  <c r="H15"/>
  <c r="H19" s="1"/>
  <c r="G15"/>
  <c r="G19" s="1"/>
  <c r="F15"/>
  <c r="F19" s="1"/>
  <c r="E15"/>
  <c r="E19" s="1"/>
  <c r="D15"/>
  <c r="D19" s="1"/>
  <c r="C15"/>
  <c r="B15" s="1"/>
  <c r="B19" s="1"/>
  <c r="H14"/>
  <c r="B14"/>
  <c r="H13"/>
  <c r="B13"/>
  <c r="H12"/>
  <c r="B12"/>
  <c r="H11"/>
  <c r="B11"/>
  <c r="H10"/>
  <c r="B10"/>
  <c r="H9"/>
  <c r="B9"/>
  <c r="H8"/>
  <c r="B8"/>
  <c r="H7"/>
  <c r="B7"/>
  <c r="H6"/>
  <c r="B6"/>
  <c r="H5"/>
  <c r="B5"/>
  <c r="H4"/>
  <c r="B4"/>
  <c r="D16" l="1"/>
  <c r="D20" s="1"/>
  <c r="L16"/>
  <c r="L20" s="1"/>
  <c r="C16"/>
  <c r="G16"/>
  <c r="G20" s="1"/>
  <c r="K16"/>
  <c r="K20" s="1"/>
  <c r="C19"/>
  <c r="F16"/>
  <c r="F20" s="1"/>
  <c r="J16"/>
  <c r="J20" s="1"/>
  <c r="E16"/>
  <c r="E20" s="1"/>
  <c r="I16"/>
  <c r="M16"/>
  <c r="M20" s="1"/>
  <c r="I20" l="1"/>
  <c r="H16"/>
  <c r="H20" s="1"/>
  <c r="B16"/>
  <c r="B20" s="1"/>
  <c r="C20"/>
  <c r="C12" i="19" l="1"/>
  <c r="B12"/>
  <c r="I6"/>
  <c r="H6"/>
  <c r="G6"/>
  <c r="F6"/>
  <c r="B6"/>
  <c r="C6" s="1"/>
  <c r="E6" l="1"/>
  <c r="D6"/>
  <c r="J37" i="6" l="1"/>
  <c r="I37"/>
  <c r="H37"/>
  <c r="G37"/>
  <c r="J14" i="3" l="1"/>
  <c r="I14"/>
  <c r="H14"/>
  <c r="G14"/>
  <c r="F14"/>
  <c r="E14"/>
  <c r="D14"/>
  <c r="C14"/>
  <c r="J14" i="6"/>
  <c r="I14"/>
  <c r="H14"/>
  <c r="G14"/>
  <c r="G6"/>
  <c r="C7" i="18" l="1"/>
  <c r="D7"/>
  <c r="E7"/>
  <c r="K32" i="1" l="1"/>
  <c r="L32"/>
  <c r="K5"/>
  <c r="L5"/>
  <c r="K6"/>
  <c r="L6"/>
  <c r="K7"/>
  <c r="L7"/>
  <c r="K9"/>
  <c r="L9"/>
  <c r="K10"/>
  <c r="L10"/>
  <c r="K11"/>
  <c r="L11"/>
  <c r="K12"/>
  <c r="L12"/>
  <c r="K14"/>
  <c r="L14"/>
  <c r="K15"/>
  <c r="L15"/>
  <c r="K16"/>
  <c r="L16"/>
  <c r="K17"/>
  <c r="L17"/>
  <c r="K19"/>
  <c r="L19"/>
  <c r="K20"/>
  <c r="L20"/>
  <c r="K21"/>
  <c r="L21"/>
  <c r="K22"/>
  <c r="L22"/>
  <c r="K24"/>
  <c r="L24"/>
  <c r="K25"/>
  <c r="L25"/>
  <c r="K26"/>
  <c r="L26"/>
  <c r="K27"/>
  <c r="L27"/>
  <c r="K29"/>
  <c r="L29"/>
  <c r="K30"/>
  <c r="L30"/>
  <c r="K31"/>
  <c r="L31"/>
  <c r="L4"/>
  <c r="K4"/>
  <c r="C34" i="2"/>
  <c r="J34"/>
  <c r="J33"/>
  <c r="G28"/>
  <c r="H28"/>
  <c r="I28"/>
  <c r="J28"/>
  <c r="G23"/>
  <c r="H23"/>
  <c r="I23"/>
  <c r="J23"/>
  <c r="J18"/>
  <c r="G18"/>
  <c r="H18"/>
  <c r="I18"/>
  <c r="G13"/>
  <c r="H13"/>
  <c r="I13"/>
  <c r="J13"/>
  <c r="G33"/>
  <c r="H33"/>
  <c r="I33"/>
  <c r="G34"/>
  <c r="H34"/>
  <c r="I34"/>
  <c r="G35"/>
  <c r="H35"/>
  <c r="I35"/>
  <c r="J35"/>
  <c r="G36"/>
  <c r="H36"/>
  <c r="I36"/>
  <c r="J36"/>
  <c r="G37"/>
  <c r="H37"/>
  <c r="I37"/>
  <c r="J37"/>
  <c r="F28"/>
  <c r="F37"/>
  <c r="K5"/>
  <c r="L5"/>
  <c r="K6"/>
  <c r="L6"/>
  <c r="K7"/>
  <c r="L7"/>
  <c r="K9"/>
  <c r="L9"/>
  <c r="K10"/>
  <c r="L10"/>
  <c r="K11"/>
  <c r="L11"/>
  <c r="K12"/>
  <c r="L12"/>
  <c r="K14"/>
  <c r="L14"/>
  <c r="K15"/>
  <c r="L15"/>
  <c r="K16"/>
  <c r="L16"/>
  <c r="K17"/>
  <c r="L17"/>
  <c r="K19"/>
  <c r="L19"/>
  <c r="K20"/>
  <c r="L20"/>
  <c r="K21"/>
  <c r="L21"/>
  <c r="K22"/>
  <c r="L22"/>
  <c r="K24"/>
  <c r="L24"/>
  <c r="K25"/>
  <c r="L25"/>
  <c r="K26"/>
  <c r="L26"/>
  <c r="K27"/>
  <c r="L27"/>
  <c r="K29"/>
  <c r="L29"/>
  <c r="K30"/>
  <c r="L30"/>
  <c r="K31"/>
  <c r="L31"/>
  <c r="K32"/>
  <c r="L32"/>
  <c r="G8"/>
  <c r="G38" s="1"/>
  <c r="H8"/>
  <c r="H38" s="1"/>
  <c r="I8"/>
  <c r="J8"/>
  <c r="L4"/>
  <c r="K4"/>
  <c r="I38" l="1"/>
  <c r="J38"/>
  <c r="G22" i="15"/>
  <c r="G11"/>
  <c r="B22"/>
  <c r="B11"/>
  <c r="G33" i="1"/>
  <c r="H33"/>
  <c r="I33"/>
  <c r="J33"/>
  <c r="G34"/>
  <c r="H34"/>
  <c r="I34"/>
  <c r="J34"/>
  <c r="G35"/>
  <c r="H35"/>
  <c r="H38" s="1"/>
  <c r="I35"/>
  <c r="J35"/>
  <c r="G36"/>
  <c r="H36"/>
  <c r="I36"/>
  <c r="J36"/>
  <c r="G37"/>
  <c r="H37"/>
  <c r="I37"/>
  <c r="J37"/>
  <c r="G28"/>
  <c r="H28"/>
  <c r="I28"/>
  <c r="J28"/>
  <c r="G23"/>
  <c r="H23"/>
  <c r="I23"/>
  <c r="J23"/>
  <c r="G18"/>
  <c r="H18"/>
  <c r="I18"/>
  <c r="J18"/>
  <c r="G13"/>
  <c r="H13"/>
  <c r="I13"/>
  <c r="J13"/>
  <c r="G8"/>
  <c r="H8"/>
  <c r="I8"/>
  <c r="J8"/>
  <c r="J38" l="1"/>
  <c r="I38"/>
  <c r="G38"/>
  <c r="B24" i="15"/>
  <c r="B25" s="1"/>
  <c r="G24"/>
  <c r="G25" s="1"/>
  <c r="I66" i="5" l="1"/>
  <c r="I66" i="4"/>
  <c r="H66"/>
  <c r="G66"/>
  <c r="F66"/>
  <c r="B8" i="7"/>
  <c r="B15"/>
  <c r="G21"/>
  <c r="F21"/>
  <c r="E21"/>
  <c r="D21"/>
  <c r="C21"/>
  <c r="B21"/>
  <c r="G20"/>
  <c r="F20"/>
  <c r="E20"/>
  <c r="D20"/>
  <c r="C20"/>
  <c r="B20"/>
  <c r="G19"/>
  <c r="F19"/>
  <c r="E19"/>
  <c r="D19"/>
  <c r="C19"/>
  <c r="B19"/>
  <c r="B18"/>
  <c r="C18"/>
  <c r="D18"/>
  <c r="E18"/>
  <c r="F18"/>
  <c r="G18"/>
  <c r="G15"/>
  <c r="G8"/>
  <c r="D8"/>
  <c r="C33" i="1"/>
  <c r="D33"/>
  <c r="E33"/>
  <c r="F33"/>
  <c r="F28"/>
  <c r="E28"/>
  <c r="D28"/>
  <c r="L28" s="1"/>
  <c r="C28"/>
  <c r="K28" s="1"/>
  <c r="F23"/>
  <c r="E23"/>
  <c r="D23"/>
  <c r="C23"/>
  <c r="F18"/>
  <c r="E18"/>
  <c r="D18"/>
  <c r="L18" s="1"/>
  <c r="C18"/>
  <c r="K18" s="1"/>
  <c r="F13"/>
  <c r="E13"/>
  <c r="D13"/>
  <c r="C13"/>
  <c r="F8"/>
  <c r="E8"/>
  <c r="D8"/>
  <c r="C8"/>
  <c r="B22" i="7" l="1"/>
  <c r="K13" i="1"/>
  <c r="K23"/>
  <c r="L13"/>
  <c r="L23"/>
  <c r="L33"/>
  <c r="K33"/>
  <c r="G22" i="7"/>
  <c r="L8" i="1"/>
  <c r="K8"/>
  <c r="C35" i="2" l="1"/>
  <c r="D35"/>
  <c r="E35"/>
  <c r="F35"/>
  <c r="C36"/>
  <c r="D36"/>
  <c r="L36" s="1"/>
  <c r="E36"/>
  <c r="F36"/>
  <c r="C37"/>
  <c r="D37"/>
  <c r="L37" s="1"/>
  <c r="E37"/>
  <c r="D34"/>
  <c r="E34"/>
  <c r="K34" s="1"/>
  <c r="F34"/>
  <c r="F33"/>
  <c r="E33"/>
  <c r="D33"/>
  <c r="C33"/>
  <c r="E28"/>
  <c r="D28"/>
  <c r="L28" s="1"/>
  <c r="C28"/>
  <c r="K28" s="1"/>
  <c r="F23"/>
  <c r="E23"/>
  <c r="D23"/>
  <c r="C23"/>
  <c r="F18"/>
  <c r="E18"/>
  <c r="D18"/>
  <c r="C18"/>
  <c r="K18" s="1"/>
  <c r="F13"/>
  <c r="E13"/>
  <c r="D13"/>
  <c r="C13"/>
  <c r="D8"/>
  <c r="E8"/>
  <c r="F8"/>
  <c r="C8"/>
  <c r="D37" i="1"/>
  <c r="E37"/>
  <c r="F37"/>
  <c r="D36"/>
  <c r="E36"/>
  <c r="F36"/>
  <c r="C37"/>
  <c r="C36"/>
  <c r="D35"/>
  <c r="E35"/>
  <c r="F35"/>
  <c r="C35"/>
  <c r="D34"/>
  <c r="E34"/>
  <c r="F34"/>
  <c r="C34"/>
  <c r="K34" s="1"/>
  <c r="F7" i="18"/>
  <c r="H7"/>
  <c r="K7"/>
  <c r="B7"/>
  <c r="D22" i="15"/>
  <c r="E22"/>
  <c r="F22"/>
  <c r="H22"/>
  <c r="I22"/>
  <c r="J22"/>
  <c r="K22"/>
  <c r="C22"/>
  <c r="D11"/>
  <c r="E11"/>
  <c r="F11"/>
  <c r="H11"/>
  <c r="I11"/>
  <c r="J11"/>
  <c r="K11"/>
  <c r="C11"/>
  <c r="F111" i="6"/>
  <c r="G111"/>
  <c r="H111"/>
  <c r="I111"/>
  <c r="F112"/>
  <c r="G112"/>
  <c r="H112"/>
  <c r="I112"/>
  <c r="F113"/>
  <c r="G113"/>
  <c r="H113"/>
  <c r="I113"/>
  <c r="F114"/>
  <c r="G114"/>
  <c r="H114"/>
  <c r="I114"/>
  <c r="F115"/>
  <c r="G115"/>
  <c r="H115"/>
  <c r="I115"/>
  <c r="F116"/>
  <c r="G116"/>
  <c r="H116"/>
  <c r="I116"/>
  <c r="F117"/>
  <c r="G117"/>
  <c r="H117"/>
  <c r="I117"/>
  <c r="F118"/>
  <c r="G118"/>
  <c r="H118"/>
  <c r="I118"/>
  <c r="F119"/>
  <c r="G119"/>
  <c r="H119"/>
  <c r="I119"/>
  <c r="F120"/>
  <c r="G120"/>
  <c r="H120"/>
  <c r="I120"/>
  <c r="F121"/>
  <c r="G121"/>
  <c r="H121"/>
  <c r="I121"/>
  <c r="F122"/>
  <c r="G122"/>
  <c r="H122"/>
  <c r="I122"/>
  <c r="F123"/>
  <c r="G123"/>
  <c r="H123"/>
  <c r="I123"/>
  <c r="F124"/>
  <c r="G124"/>
  <c r="H124"/>
  <c r="I124"/>
  <c r="F99"/>
  <c r="G99"/>
  <c r="H99"/>
  <c r="I99"/>
  <c r="F100"/>
  <c r="G100"/>
  <c r="H100"/>
  <c r="I100"/>
  <c r="F101"/>
  <c r="G101"/>
  <c r="H101"/>
  <c r="I101"/>
  <c r="F102"/>
  <c r="G102"/>
  <c r="H102"/>
  <c r="I102"/>
  <c r="F103"/>
  <c r="G103"/>
  <c r="H103"/>
  <c r="I103"/>
  <c r="F104"/>
  <c r="G104"/>
  <c r="H104"/>
  <c r="I104"/>
  <c r="F105"/>
  <c r="G105"/>
  <c r="H105"/>
  <c r="I105"/>
  <c r="F106"/>
  <c r="G106"/>
  <c r="H106"/>
  <c r="I106"/>
  <c r="F107"/>
  <c r="G107"/>
  <c r="H107"/>
  <c r="I107"/>
  <c r="F108"/>
  <c r="G108"/>
  <c r="H108"/>
  <c r="I108"/>
  <c r="F109"/>
  <c r="G109"/>
  <c r="H109"/>
  <c r="I109"/>
  <c r="F110"/>
  <c r="G110"/>
  <c r="H110"/>
  <c r="I110"/>
  <c r="I98"/>
  <c r="H98"/>
  <c r="G98"/>
  <c r="F98"/>
  <c r="F92"/>
  <c r="F78"/>
  <c r="G78"/>
  <c r="H78"/>
  <c r="I78"/>
  <c r="F79"/>
  <c r="G79"/>
  <c r="H79"/>
  <c r="I79"/>
  <c r="F80"/>
  <c r="G80"/>
  <c r="H80"/>
  <c r="I80"/>
  <c r="F81"/>
  <c r="G81"/>
  <c r="H81"/>
  <c r="I81"/>
  <c r="F82"/>
  <c r="G82"/>
  <c r="H82"/>
  <c r="I82"/>
  <c r="F83"/>
  <c r="G83"/>
  <c r="H83"/>
  <c r="I83"/>
  <c r="F84"/>
  <c r="G84"/>
  <c r="H84"/>
  <c r="I84"/>
  <c r="F85"/>
  <c r="G85"/>
  <c r="H85"/>
  <c r="I85"/>
  <c r="F86"/>
  <c r="G86"/>
  <c r="H86"/>
  <c r="I86"/>
  <c r="F87"/>
  <c r="G87"/>
  <c r="H87"/>
  <c r="I87"/>
  <c r="F88"/>
  <c r="G88"/>
  <c r="H88"/>
  <c r="I88"/>
  <c r="F89"/>
  <c r="G89"/>
  <c r="H89"/>
  <c r="I89"/>
  <c r="F90"/>
  <c r="G90"/>
  <c r="H90"/>
  <c r="I90"/>
  <c r="F91"/>
  <c r="G91"/>
  <c r="H91"/>
  <c r="I91"/>
  <c r="G92"/>
  <c r="H92"/>
  <c r="I92"/>
  <c r="F67"/>
  <c r="G67"/>
  <c r="H67"/>
  <c r="I67"/>
  <c r="F68"/>
  <c r="G68"/>
  <c r="H68"/>
  <c r="I68"/>
  <c r="F69"/>
  <c r="G69"/>
  <c r="H69"/>
  <c r="I69"/>
  <c r="F70"/>
  <c r="G70"/>
  <c r="H70"/>
  <c r="I70"/>
  <c r="F71"/>
  <c r="G71"/>
  <c r="H71"/>
  <c r="I71"/>
  <c r="F72"/>
  <c r="G72"/>
  <c r="H72"/>
  <c r="I72"/>
  <c r="F73"/>
  <c r="G73"/>
  <c r="H73"/>
  <c r="I73"/>
  <c r="F74"/>
  <c r="G74"/>
  <c r="H74"/>
  <c r="I74"/>
  <c r="F75"/>
  <c r="G75"/>
  <c r="H75"/>
  <c r="I75"/>
  <c r="F76"/>
  <c r="G76"/>
  <c r="H76"/>
  <c r="I76"/>
  <c r="F77"/>
  <c r="G77"/>
  <c r="H77"/>
  <c r="I77"/>
  <c r="F66"/>
  <c r="B125"/>
  <c r="C125"/>
  <c r="D125"/>
  <c r="E125"/>
  <c r="C93"/>
  <c r="D93"/>
  <c r="E93"/>
  <c r="B93"/>
  <c r="C62"/>
  <c r="D62"/>
  <c r="E62"/>
  <c r="H62" s="1"/>
  <c r="F62"/>
  <c r="B62"/>
  <c r="G62" s="1"/>
  <c r="C31"/>
  <c r="D31"/>
  <c r="E31"/>
  <c r="F31"/>
  <c r="I31" s="1"/>
  <c r="B31"/>
  <c r="G46"/>
  <c r="H46"/>
  <c r="I46"/>
  <c r="J46"/>
  <c r="G47"/>
  <c r="H47"/>
  <c r="I47"/>
  <c r="J47"/>
  <c r="G48"/>
  <c r="H48"/>
  <c r="I48"/>
  <c r="J48"/>
  <c r="G49"/>
  <c r="H49"/>
  <c r="I49"/>
  <c r="J49"/>
  <c r="G50"/>
  <c r="H50"/>
  <c r="I50"/>
  <c r="J50"/>
  <c r="G51"/>
  <c r="H51"/>
  <c r="I51"/>
  <c r="J51"/>
  <c r="G52"/>
  <c r="H52"/>
  <c r="I52"/>
  <c r="J52"/>
  <c r="G53"/>
  <c r="H53"/>
  <c r="I53"/>
  <c r="J53"/>
  <c r="G54"/>
  <c r="H54"/>
  <c r="I54"/>
  <c r="J54"/>
  <c r="G55"/>
  <c r="H55"/>
  <c r="I55"/>
  <c r="J55"/>
  <c r="G56"/>
  <c r="H56"/>
  <c r="I56"/>
  <c r="J56"/>
  <c r="G57"/>
  <c r="H57"/>
  <c r="I57"/>
  <c r="J57"/>
  <c r="G58"/>
  <c r="H58"/>
  <c r="I58"/>
  <c r="J58"/>
  <c r="G59"/>
  <c r="H59"/>
  <c r="I59"/>
  <c r="J59"/>
  <c r="G60"/>
  <c r="H60"/>
  <c r="I60"/>
  <c r="J60"/>
  <c r="G61"/>
  <c r="H61"/>
  <c r="I61"/>
  <c r="J61"/>
  <c r="G36"/>
  <c r="H36"/>
  <c r="I36"/>
  <c r="J36"/>
  <c r="G38"/>
  <c r="H38"/>
  <c r="I38"/>
  <c r="J38"/>
  <c r="G39"/>
  <c r="H39"/>
  <c r="I39"/>
  <c r="J39"/>
  <c r="G40"/>
  <c r="H40"/>
  <c r="I40"/>
  <c r="J40"/>
  <c r="G41"/>
  <c r="H41"/>
  <c r="I41"/>
  <c r="J41"/>
  <c r="G42"/>
  <c r="H42"/>
  <c r="I42"/>
  <c r="J42"/>
  <c r="G43"/>
  <c r="H43"/>
  <c r="I43"/>
  <c r="J43"/>
  <c r="G44"/>
  <c r="H44"/>
  <c r="I44"/>
  <c r="J44"/>
  <c r="G45"/>
  <c r="H45"/>
  <c r="I45"/>
  <c r="J45"/>
  <c r="G23"/>
  <c r="H23"/>
  <c r="I23"/>
  <c r="J23"/>
  <c r="G24"/>
  <c r="H24"/>
  <c r="I24"/>
  <c r="J24"/>
  <c r="G25"/>
  <c r="H25"/>
  <c r="I25"/>
  <c r="J25"/>
  <c r="G26"/>
  <c r="H26"/>
  <c r="I26"/>
  <c r="J26"/>
  <c r="G27"/>
  <c r="H27"/>
  <c r="I27"/>
  <c r="J27"/>
  <c r="G28"/>
  <c r="H28"/>
  <c r="I28"/>
  <c r="J28"/>
  <c r="G29"/>
  <c r="H29"/>
  <c r="I29"/>
  <c r="J29"/>
  <c r="G30"/>
  <c r="H30"/>
  <c r="I30"/>
  <c r="J30"/>
  <c r="G5"/>
  <c r="H5"/>
  <c r="I5"/>
  <c r="J5"/>
  <c r="H6"/>
  <c r="I6"/>
  <c r="J6"/>
  <c r="G7"/>
  <c r="H7"/>
  <c r="I7"/>
  <c r="J7"/>
  <c r="G8"/>
  <c r="H8"/>
  <c r="I8"/>
  <c r="J8"/>
  <c r="G9"/>
  <c r="H9"/>
  <c r="I9"/>
  <c r="J9"/>
  <c r="G10"/>
  <c r="H10"/>
  <c r="I10"/>
  <c r="J10"/>
  <c r="G11"/>
  <c r="H11"/>
  <c r="I11"/>
  <c r="J11"/>
  <c r="G12"/>
  <c r="H12"/>
  <c r="I12"/>
  <c r="J12"/>
  <c r="G13"/>
  <c r="H13"/>
  <c r="I13"/>
  <c r="J13"/>
  <c r="G15"/>
  <c r="H15"/>
  <c r="I15"/>
  <c r="J15"/>
  <c r="G16"/>
  <c r="H16"/>
  <c r="I16"/>
  <c r="J16"/>
  <c r="G17"/>
  <c r="H17"/>
  <c r="I17"/>
  <c r="J17"/>
  <c r="G18"/>
  <c r="H18"/>
  <c r="I18"/>
  <c r="J18"/>
  <c r="G19"/>
  <c r="H19"/>
  <c r="I19"/>
  <c r="J19"/>
  <c r="G20"/>
  <c r="H20"/>
  <c r="I20"/>
  <c r="J20"/>
  <c r="G21"/>
  <c r="H21"/>
  <c r="I21"/>
  <c r="J21"/>
  <c r="G22"/>
  <c r="H22"/>
  <c r="I22"/>
  <c r="J22"/>
  <c r="I66"/>
  <c r="H66"/>
  <c r="G66"/>
  <c r="J35"/>
  <c r="I35"/>
  <c r="H35"/>
  <c r="G35"/>
  <c r="J4"/>
  <c r="I4"/>
  <c r="H4"/>
  <c r="G4"/>
  <c r="F111" i="5"/>
  <c r="G111"/>
  <c r="H111"/>
  <c r="I111"/>
  <c r="F112"/>
  <c r="G112"/>
  <c r="H112"/>
  <c r="I112"/>
  <c r="F113"/>
  <c r="G113"/>
  <c r="H113"/>
  <c r="I113"/>
  <c r="F114"/>
  <c r="G114"/>
  <c r="H114"/>
  <c r="I114"/>
  <c r="F115"/>
  <c r="G115"/>
  <c r="H115"/>
  <c r="I115"/>
  <c r="F116"/>
  <c r="G116"/>
  <c r="H116"/>
  <c r="I116"/>
  <c r="F117"/>
  <c r="G117"/>
  <c r="H117"/>
  <c r="I117"/>
  <c r="F118"/>
  <c r="G118"/>
  <c r="H118"/>
  <c r="I118"/>
  <c r="F119"/>
  <c r="G119"/>
  <c r="H119"/>
  <c r="I119"/>
  <c r="F120"/>
  <c r="G120"/>
  <c r="H120"/>
  <c r="I120"/>
  <c r="F121"/>
  <c r="G121"/>
  <c r="H121"/>
  <c r="I121"/>
  <c r="F122"/>
  <c r="G122"/>
  <c r="H122"/>
  <c r="I122"/>
  <c r="F123"/>
  <c r="G123"/>
  <c r="H123"/>
  <c r="I123"/>
  <c r="F98"/>
  <c r="G98"/>
  <c r="H98"/>
  <c r="I98"/>
  <c r="F99"/>
  <c r="G99"/>
  <c r="H99"/>
  <c r="I99"/>
  <c r="F100"/>
  <c r="G100"/>
  <c r="H100"/>
  <c r="I100"/>
  <c r="F101"/>
  <c r="G101"/>
  <c r="H101"/>
  <c r="I101"/>
  <c r="F102"/>
  <c r="G102"/>
  <c r="H102"/>
  <c r="I102"/>
  <c r="F103"/>
  <c r="G103"/>
  <c r="H103"/>
  <c r="I103"/>
  <c r="F104"/>
  <c r="G104"/>
  <c r="H104"/>
  <c r="I104"/>
  <c r="F105"/>
  <c r="G105"/>
  <c r="H105"/>
  <c r="I105"/>
  <c r="F106"/>
  <c r="G106"/>
  <c r="H106"/>
  <c r="I106"/>
  <c r="F107"/>
  <c r="G107"/>
  <c r="H107"/>
  <c r="I107"/>
  <c r="F108"/>
  <c r="G108"/>
  <c r="H108"/>
  <c r="I108"/>
  <c r="F109"/>
  <c r="G109"/>
  <c r="H109"/>
  <c r="I109"/>
  <c r="F110"/>
  <c r="G110"/>
  <c r="H110"/>
  <c r="I110"/>
  <c r="G97"/>
  <c r="H97"/>
  <c r="I97"/>
  <c r="F97"/>
  <c r="F77"/>
  <c r="G77"/>
  <c r="H77"/>
  <c r="I77"/>
  <c r="F78"/>
  <c r="G78"/>
  <c r="H78"/>
  <c r="I78"/>
  <c r="F79"/>
  <c r="G79"/>
  <c r="H79"/>
  <c r="I79"/>
  <c r="F80"/>
  <c r="G80"/>
  <c r="H80"/>
  <c r="I80"/>
  <c r="F81"/>
  <c r="G81"/>
  <c r="H81"/>
  <c r="I81"/>
  <c r="F82"/>
  <c r="G82"/>
  <c r="H82"/>
  <c r="I82"/>
  <c r="F83"/>
  <c r="G83"/>
  <c r="H83"/>
  <c r="I83"/>
  <c r="F84"/>
  <c r="G84"/>
  <c r="H84"/>
  <c r="I84"/>
  <c r="F85"/>
  <c r="G85"/>
  <c r="H85"/>
  <c r="I85"/>
  <c r="F86"/>
  <c r="G86"/>
  <c r="H86"/>
  <c r="I86"/>
  <c r="F87"/>
  <c r="G87"/>
  <c r="H87"/>
  <c r="I87"/>
  <c r="F88"/>
  <c r="G88"/>
  <c r="H88"/>
  <c r="I88"/>
  <c r="F89"/>
  <c r="G89"/>
  <c r="H89"/>
  <c r="I89"/>
  <c r="F90"/>
  <c r="G90"/>
  <c r="H90"/>
  <c r="I90"/>
  <c r="F91"/>
  <c r="G91"/>
  <c r="H91"/>
  <c r="I91"/>
  <c r="F92"/>
  <c r="G92"/>
  <c r="H92"/>
  <c r="I92"/>
  <c r="F67"/>
  <c r="G67"/>
  <c r="H67"/>
  <c r="I67"/>
  <c r="F68"/>
  <c r="G68"/>
  <c r="H68"/>
  <c r="I68"/>
  <c r="F69"/>
  <c r="G69"/>
  <c r="H69"/>
  <c r="I69"/>
  <c r="F70"/>
  <c r="G70"/>
  <c r="H70"/>
  <c r="I70"/>
  <c r="F71"/>
  <c r="G71"/>
  <c r="H71"/>
  <c r="I71"/>
  <c r="F72"/>
  <c r="G72"/>
  <c r="H72"/>
  <c r="I72"/>
  <c r="F73"/>
  <c r="G73"/>
  <c r="H73"/>
  <c r="I73"/>
  <c r="F74"/>
  <c r="G74"/>
  <c r="H74"/>
  <c r="I74"/>
  <c r="F75"/>
  <c r="G75"/>
  <c r="H75"/>
  <c r="I75"/>
  <c r="F76"/>
  <c r="G76"/>
  <c r="H76"/>
  <c r="I76"/>
  <c r="H66"/>
  <c r="G66"/>
  <c r="F66"/>
  <c r="C124"/>
  <c r="D124"/>
  <c r="E124"/>
  <c r="C93"/>
  <c r="D93"/>
  <c r="E93"/>
  <c r="C62"/>
  <c r="D62"/>
  <c r="E62"/>
  <c r="H62" s="1"/>
  <c r="F62"/>
  <c r="B124"/>
  <c r="B93"/>
  <c r="B62"/>
  <c r="G61"/>
  <c r="H61"/>
  <c r="I61"/>
  <c r="J61"/>
  <c r="G47"/>
  <c r="H47"/>
  <c r="I47"/>
  <c r="J47"/>
  <c r="G48"/>
  <c r="H48"/>
  <c r="I48"/>
  <c r="J48"/>
  <c r="G49"/>
  <c r="H49"/>
  <c r="I49"/>
  <c r="J49"/>
  <c r="G50"/>
  <c r="H50"/>
  <c r="I50"/>
  <c r="J50"/>
  <c r="G51"/>
  <c r="H51"/>
  <c r="I51"/>
  <c r="J51"/>
  <c r="G52"/>
  <c r="H52"/>
  <c r="I52"/>
  <c r="J52"/>
  <c r="G53"/>
  <c r="H53"/>
  <c r="I53"/>
  <c r="J53"/>
  <c r="G54"/>
  <c r="H54"/>
  <c r="I54"/>
  <c r="J54"/>
  <c r="G55"/>
  <c r="H55"/>
  <c r="I55"/>
  <c r="J55"/>
  <c r="G56"/>
  <c r="H56"/>
  <c r="I56"/>
  <c r="J56"/>
  <c r="G57"/>
  <c r="H57"/>
  <c r="I57"/>
  <c r="J57"/>
  <c r="G58"/>
  <c r="H58"/>
  <c r="I58"/>
  <c r="J58"/>
  <c r="G59"/>
  <c r="H59"/>
  <c r="I59"/>
  <c r="J59"/>
  <c r="G60"/>
  <c r="H60"/>
  <c r="I60"/>
  <c r="J60"/>
  <c r="G36"/>
  <c r="H36"/>
  <c r="I36"/>
  <c r="J36"/>
  <c r="G37"/>
  <c r="H37"/>
  <c r="I37"/>
  <c r="J37"/>
  <c r="G38"/>
  <c r="H38"/>
  <c r="I38"/>
  <c r="J38"/>
  <c r="G39"/>
  <c r="H39"/>
  <c r="I39"/>
  <c r="J39"/>
  <c r="G40"/>
  <c r="H40"/>
  <c r="I40"/>
  <c r="J40"/>
  <c r="G41"/>
  <c r="H41"/>
  <c r="I41"/>
  <c r="J41"/>
  <c r="G42"/>
  <c r="H42"/>
  <c r="I42"/>
  <c r="J42"/>
  <c r="G43"/>
  <c r="H43"/>
  <c r="I43"/>
  <c r="J43"/>
  <c r="G44"/>
  <c r="H44"/>
  <c r="I44"/>
  <c r="J44"/>
  <c r="G45"/>
  <c r="H45"/>
  <c r="I45"/>
  <c r="J45"/>
  <c r="G46"/>
  <c r="H46"/>
  <c r="I46"/>
  <c r="J46"/>
  <c r="J35"/>
  <c r="I35"/>
  <c r="H35"/>
  <c r="G35"/>
  <c r="C31"/>
  <c r="D31"/>
  <c r="E31"/>
  <c r="F31"/>
  <c r="B31"/>
  <c r="G31" s="1"/>
  <c r="G28"/>
  <c r="H28"/>
  <c r="I28"/>
  <c r="J28"/>
  <c r="G29"/>
  <c r="H29"/>
  <c r="I29"/>
  <c r="J29"/>
  <c r="G30"/>
  <c r="H30"/>
  <c r="I30"/>
  <c r="J30"/>
  <c r="G5"/>
  <c r="H5"/>
  <c r="I5"/>
  <c r="J5"/>
  <c r="G6"/>
  <c r="H6"/>
  <c r="I6"/>
  <c r="J6"/>
  <c r="G7"/>
  <c r="H7"/>
  <c r="I7"/>
  <c r="J7"/>
  <c r="G8"/>
  <c r="H8"/>
  <c r="I8"/>
  <c r="J8"/>
  <c r="G9"/>
  <c r="H9"/>
  <c r="I9"/>
  <c r="J9"/>
  <c r="G10"/>
  <c r="H10"/>
  <c r="I10"/>
  <c r="J10"/>
  <c r="G11"/>
  <c r="H11"/>
  <c r="I11"/>
  <c r="J11"/>
  <c r="G12"/>
  <c r="H12"/>
  <c r="I12"/>
  <c r="J12"/>
  <c r="G13"/>
  <c r="H13"/>
  <c r="I13"/>
  <c r="J13"/>
  <c r="G14"/>
  <c r="H14"/>
  <c r="I14"/>
  <c r="J14"/>
  <c r="G15"/>
  <c r="H15"/>
  <c r="I15"/>
  <c r="J15"/>
  <c r="G16"/>
  <c r="H16"/>
  <c r="I16"/>
  <c r="J16"/>
  <c r="G17"/>
  <c r="H17"/>
  <c r="I17"/>
  <c r="J17"/>
  <c r="G18"/>
  <c r="H18"/>
  <c r="I18"/>
  <c r="J18"/>
  <c r="G19"/>
  <c r="H19"/>
  <c r="I19"/>
  <c r="J19"/>
  <c r="G20"/>
  <c r="H20"/>
  <c r="I20"/>
  <c r="J20"/>
  <c r="G21"/>
  <c r="H21"/>
  <c r="I21"/>
  <c r="J21"/>
  <c r="G22"/>
  <c r="H22"/>
  <c r="I22"/>
  <c r="J22"/>
  <c r="G23"/>
  <c r="H23"/>
  <c r="I23"/>
  <c r="J23"/>
  <c r="G24"/>
  <c r="H24"/>
  <c r="I24"/>
  <c r="J24"/>
  <c r="G25"/>
  <c r="H25"/>
  <c r="I25"/>
  <c r="J25"/>
  <c r="G26"/>
  <c r="H26"/>
  <c r="I26"/>
  <c r="J26"/>
  <c r="G27"/>
  <c r="H27"/>
  <c r="I27"/>
  <c r="J27"/>
  <c r="J4"/>
  <c r="I4"/>
  <c r="H4"/>
  <c r="G4"/>
  <c r="F77" i="4"/>
  <c r="G77"/>
  <c r="H77"/>
  <c r="I77"/>
  <c r="F78"/>
  <c r="G78"/>
  <c r="H78"/>
  <c r="I78"/>
  <c r="F79"/>
  <c r="G79"/>
  <c r="H79"/>
  <c r="I79"/>
  <c r="F80"/>
  <c r="G80"/>
  <c r="H80"/>
  <c r="I80"/>
  <c r="F81"/>
  <c r="G81"/>
  <c r="H81"/>
  <c r="I81"/>
  <c r="F82"/>
  <c r="G82"/>
  <c r="H82"/>
  <c r="I82"/>
  <c r="F83"/>
  <c r="G83"/>
  <c r="H83"/>
  <c r="I83"/>
  <c r="F84"/>
  <c r="G84"/>
  <c r="H84"/>
  <c r="I84"/>
  <c r="F85"/>
  <c r="G85"/>
  <c r="H85"/>
  <c r="I85"/>
  <c r="F86"/>
  <c r="G86"/>
  <c r="H86"/>
  <c r="I86"/>
  <c r="F87"/>
  <c r="G87"/>
  <c r="H87"/>
  <c r="I87"/>
  <c r="F88"/>
  <c r="G88"/>
  <c r="H88"/>
  <c r="I88"/>
  <c r="F89"/>
  <c r="G89"/>
  <c r="H89"/>
  <c r="I89"/>
  <c r="F90"/>
  <c r="G90"/>
  <c r="H90"/>
  <c r="I90"/>
  <c r="F91"/>
  <c r="G91"/>
  <c r="H91"/>
  <c r="I91"/>
  <c r="F92"/>
  <c r="G92"/>
  <c r="H92"/>
  <c r="I92"/>
  <c r="F67"/>
  <c r="G67"/>
  <c r="H67"/>
  <c r="I67"/>
  <c r="F68"/>
  <c r="G68"/>
  <c r="H68"/>
  <c r="I68"/>
  <c r="F69"/>
  <c r="G69"/>
  <c r="H69"/>
  <c r="I69"/>
  <c r="F70"/>
  <c r="G70"/>
  <c r="H70"/>
  <c r="I70"/>
  <c r="F71"/>
  <c r="G71"/>
  <c r="H71"/>
  <c r="I71"/>
  <c r="F72"/>
  <c r="G72"/>
  <c r="H72"/>
  <c r="I72"/>
  <c r="F73"/>
  <c r="G73"/>
  <c r="H73"/>
  <c r="I73"/>
  <c r="F74"/>
  <c r="G74"/>
  <c r="H74"/>
  <c r="I74"/>
  <c r="F75"/>
  <c r="G75"/>
  <c r="H75"/>
  <c r="I75"/>
  <c r="F76"/>
  <c r="G76"/>
  <c r="H76"/>
  <c r="I76"/>
  <c r="C93"/>
  <c r="D93"/>
  <c r="E93"/>
  <c r="B93"/>
  <c r="C62"/>
  <c r="D62"/>
  <c r="E62"/>
  <c r="H62" s="1"/>
  <c r="F62"/>
  <c r="B62"/>
  <c r="G51"/>
  <c r="H51"/>
  <c r="I51"/>
  <c r="J51"/>
  <c r="G52"/>
  <c r="H52"/>
  <c r="I52"/>
  <c r="J52"/>
  <c r="G53"/>
  <c r="H53"/>
  <c r="I53"/>
  <c r="J53"/>
  <c r="G54"/>
  <c r="H54"/>
  <c r="I54"/>
  <c r="J54"/>
  <c r="G55"/>
  <c r="H55"/>
  <c r="I55"/>
  <c r="J55"/>
  <c r="G56"/>
  <c r="H56"/>
  <c r="I56"/>
  <c r="J56"/>
  <c r="G57"/>
  <c r="H57"/>
  <c r="I57"/>
  <c r="J57"/>
  <c r="G58"/>
  <c r="H58"/>
  <c r="I58"/>
  <c r="J58"/>
  <c r="G59"/>
  <c r="H59"/>
  <c r="I59"/>
  <c r="J59"/>
  <c r="G60"/>
  <c r="H60"/>
  <c r="I60"/>
  <c r="J60"/>
  <c r="G61"/>
  <c r="H61"/>
  <c r="I61"/>
  <c r="J61"/>
  <c r="G36"/>
  <c r="H36"/>
  <c r="I36"/>
  <c r="J36"/>
  <c r="G37"/>
  <c r="H37"/>
  <c r="I37"/>
  <c r="J37"/>
  <c r="G38"/>
  <c r="H38"/>
  <c r="I38"/>
  <c r="J38"/>
  <c r="G39"/>
  <c r="H39"/>
  <c r="I39"/>
  <c r="J39"/>
  <c r="G40"/>
  <c r="H40"/>
  <c r="I40"/>
  <c r="J40"/>
  <c r="G41"/>
  <c r="H41"/>
  <c r="I41"/>
  <c r="J41"/>
  <c r="G42"/>
  <c r="H42"/>
  <c r="I42"/>
  <c r="J42"/>
  <c r="G43"/>
  <c r="H43"/>
  <c r="I43"/>
  <c r="J43"/>
  <c r="G44"/>
  <c r="H44"/>
  <c r="I44"/>
  <c r="J44"/>
  <c r="G45"/>
  <c r="H45"/>
  <c r="I45"/>
  <c r="J45"/>
  <c r="G46"/>
  <c r="H46"/>
  <c r="I46"/>
  <c r="J46"/>
  <c r="G47"/>
  <c r="H47"/>
  <c r="I47"/>
  <c r="J47"/>
  <c r="G48"/>
  <c r="H48"/>
  <c r="I48"/>
  <c r="J48"/>
  <c r="G49"/>
  <c r="H49"/>
  <c r="I49"/>
  <c r="J49"/>
  <c r="G50"/>
  <c r="H50"/>
  <c r="I50"/>
  <c r="J50"/>
  <c r="H35"/>
  <c r="G35"/>
  <c r="J35"/>
  <c r="I35"/>
  <c r="C31"/>
  <c r="D31"/>
  <c r="E31"/>
  <c r="H31" s="1"/>
  <c r="F31"/>
  <c r="H28"/>
  <c r="I28"/>
  <c r="J28"/>
  <c r="H29"/>
  <c r="I29"/>
  <c r="J29"/>
  <c r="H30"/>
  <c r="I30"/>
  <c r="J30"/>
  <c r="H5"/>
  <c r="I5"/>
  <c r="J5"/>
  <c r="H6"/>
  <c r="I6"/>
  <c r="J6"/>
  <c r="H7"/>
  <c r="I7"/>
  <c r="J7"/>
  <c r="H8"/>
  <c r="I8"/>
  <c r="J8"/>
  <c r="H9"/>
  <c r="I9"/>
  <c r="J9"/>
  <c r="H10"/>
  <c r="I10"/>
  <c r="J10"/>
  <c r="H11"/>
  <c r="I11"/>
  <c r="J11"/>
  <c r="H12"/>
  <c r="I12"/>
  <c r="J12"/>
  <c r="H13"/>
  <c r="I13"/>
  <c r="J13"/>
  <c r="H14"/>
  <c r="I14"/>
  <c r="J14"/>
  <c r="H15"/>
  <c r="I15"/>
  <c r="J15"/>
  <c r="H16"/>
  <c r="I16"/>
  <c r="J16"/>
  <c r="H17"/>
  <c r="I17"/>
  <c r="J17"/>
  <c r="H18"/>
  <c r="I18"/>
  <c r="J18"/>
  <c r="H19"/>
  <c r="I19"/>
  <c r="J19"/>
  <c r="H20"/>
  <c r="I20"/>
  <c r="J20"/>
  <c r="H21"/>
  <c r="I21"/>
  <c r="J21"/>
  <c r="H22"/>
  <c r="I22"/>
  <c r="J22"/>
  <c r="H23"/>
  <c r="I23"/>
  <c r="J23"/>
  <c r="H24"/>
  <c r="I24"/>
  <c r="J24"/>
  <c r="H25"/>
  <c r="I25"/>
  <c r="J25"/>
  <c r="H26"/>
  <c r="I26"/>
  <c r="J26"/>
  <c r="H27"/>
  <c r="I27"/>
  <c r="J27"/>
  <c r="J4"/>
  <c r="I4"/>
  <c r="H4"/>
  <c r="G4"/>
  <c r="C22" i="7"/>
  <c r="D22"/>
  <c r="E22"/>
  <c r="F22"/>
  <c r="C15"/>
  <c r="D15"/>
  <c r="E15"/>
  <c r="F15"/>
  <c r="C8"/>
  <c r="E8"/>
  <c r="F8"/>
  <c r="G31" i="6" l="1"/>
  <c r="K37" i="2"/>
  <c r="L37" i="1"/>
  <c r="K36" i="2"/>
  <c r="K37" i="1"/>
  <c r="K33" i="2"/>
  <c r="I62" i="4"/>
  <c r="K35" i="1"/>
  <c r="K13" i="2"/>
  <c r="K23"/>
  <c r="L33"/>
  <c r="G62" i="4"/>
  <c r="G62" i="5"/>
  <c r="F38" i="2"/>
  <c r="L13"/>
  <c r="L18"/>
  <c r="L23"/>
  <c r="L35"/>
  <c r="I31" i="5"/>
  <c r="H31" i="6"/>
  <c r="I62"/>
  <c r="E38" i="1"/>
  <c r="L36"/>
  <c r="E38" i="2"/>
  <c r="K35"/>
  <c r="J62" i="4"/>
  <c r="J31" i="6"/>
  <c r="K36" i="1"/>
  <c r="L34" i="2"/>
  <c r="D38"/>
  <c r="L8"/>
  <c r="L38"/>
  <c r="C38"/>
  <c r="K8"/>
  <c r="L35" i="1"/>
  <c r="L34"/>
  <c r="C38"/>
  <c r="K38" s="1"/>
  <c r="F38"/>
  <c r="D38"/>
  <c r="I62" i="5"/>
  <c r="I93" i="4"/>
  <c r="G93"/>
  <c r="I31"/>
  <c r="F93"/>
  <c r="H93"/>
  <c r="F124" i="5"/>
  <c r="H93"/>
  <c r="I124"/>
  <c r="G124"/>
  <c r="H31"/>
  <c r="F93"/>
  <c r="I93"/>
  <c r="G93"/>
  <c r="H124"/>
  <c r="F93" i="6"/>
  <c r="H93"/>
  <c r="I125"/>
  <c r="G125"/>
  <c r="I93"/>
  <c r="G93"/>
  <c r="H125"/>
  <c r="F125"/>
  <c r="J31" i="5"/>
  <c r="J62" i="6"/>
  <c r="J62" i="5"/>
  <c r="K24" i="15"/>
  <c r="K25" s="1"/>
  <c r="J24"/>
  <c r="J25" s="1"/>
  <c r="I24"/>
  <c r="I25" s="1"/>
  <c r="H24"/>
  <c r="H25" s="1"/>
  <c r="F24"/>
  <c r="F25" s="1"/>
  <c r="E24"/>
  <c r="E25" s="1"/>
  <c r="D24"/>
  <c r="D25" s="1"/>
  <c r="C24"/>
  <c r="C25" s="1"/>
  <c r="J18" i="3"/>
  <c r="J19" s="1"/>
  <c r="I18"/>
  <c r="I19" s="1"/>
  <c r="H18"/>
  <c r="G18"/>
  <c r="F18"/>
  <c r="F19" s="1"/>
  <c r="E18"/>
  <c r="E19" s="1"/>
  <c r="D18"/>
  <c r="D19" s="1"/>
  <c r="C18"/>
  <c r="C19" s="1"/>
  <c r="J17"/>
  <c r="I17"/>
  <c r="H17"/>
  <c r="G17"/>
  <c r="F17"/>
  <c r="E17"/>
  <c r="D17"/>
  <c r="C17"/>
  <c r="J16"/>
  <c r="I16"/>
  <c r="H16"/>
  <c r="G16"/>
  <c r="F16"/>
  <c r="E16"/>
  <c r="D16"/>
  <c r="C16"/>
  <c r="J15"/>
  <c r="I15"/>
  <c r="H15"/>
  <c r="G15"/>
  <c r="F15"/>
  <c r="E15"/>
  <c r="D15"/>
  <c r="C15"/>
  <c r="J9"/>
  <c r="I9"/>
  <c r="H9"/>
  <c r="G9"/>
  <c r="F9"/>
  <c r="E9"/>
  <c r="D9"/>
  <c r="C9"/>
  <c r="H19"/>
  <c r="G19"/>
  <c r="G30" i="4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B31"/>
  <c r="G5"/>
  <c r="K38" i="2" l="1"/>
  <c r="L38" i="1"/>
  <c r="G31" i="4"/>
  <c r="J31"/>
</calcChain>
</file>

<file path=xl/comments1.xml><?xml version="1.0" encoding="utf-8"?>
<comments xmlns="http://schemas.openxmlformats.org/spreadsheetml/2006/main">
  <authors>
    <author>Jozef Jurkovič</author>
  </authors>
  <commentList>
    <comment ref="C34" authorId="0">
      <text>
        <r>
          <rPr>
            <sz val="8"/>
            <color indexed="81"/>
            <rFont val="Tahoma"/>
            <charset val="1"/>
          </rPr>
          <t>Použité vzorce je potrebné upraviť po doplnení/odstánení riadkov fakúlt, to platí aj pre ostatné tabuľky.</t>
        </r>
      </text>
    </comment>
  </commentList>
</comments>
</file>

<file path=xl/comments2.xml><?xml version="1.0" encoding="utf-8"?>
<comments xmlns="http://schemas.openxmlformats.org/spreadsheetml/2006/main">
  <authors>
    <author>Jozef Jurkovič</author>
  </authors>
  <commentList>
    <comment ref="E6" authorId="0">
      <text>
        <r>
          <rPr>
            <b/>
            <sz val="8"/>
            <color indexed="81"/>
            <rFont val="Tahoma"/>
            <charset val="1"/>
          </rPr>
          <t>Výberové konania, v ktorých sa uzatvoríl pracovný pomer na dobu neurčitú (resp. do 70 rokov veku) sa pri výpočte priemeru nezohľadnia.</t>
        </r>
      </text>
    </comment>
  </commentList>
</comments>
</file>

<file path=xl/sharedStrings.xml><?xml version="1.0" encoding="utf-8"?>
<sst xmlns="http://schemas.openxmlformats.org/spreadsheetml/2006/main" count="3278" uniqueCount="1180">
  <si>
    <t>občania SR</t>
  </si>
  <si>
    <t>cudzinci</t>
  </si>
  <si>
    <t>fakulta2</t>
  </si>
  <si>
    <t>stupeň</t>
  </si>
  <si>
    <t>1+2</t>
  </si>
  <si>
    <t>Tabuľka č. 1a: Vývoj počtu študentov (stav k 31.10. daného roka)</t>
  </si>
  <si>
    <t>rozdiel</t>
  </si>
  <si>
    <t>AAA, AAB,
 ABA, ABB</t>
  </si>
  <si>
    <t>ACA, ACB, BAA, BAB, BCB, BCI, EAI, CAA, CAB, EAJ</t>
  </si>
  <si>
    <t>FAI</t>
  </si>
  <si>
    <t>ADC, BDC</t>
  </si>
  <si>
    <t>ADD, BDD</t>
  </si>
  <si>
    <t>CDC, CDD</t>
  </si>
  <si>
    <t>Z**</t>
  </si>
  <si>
    <t>X**</t>
  </si>
  <si>
    <t>Y**</t>
  </si>
  <si>
    <t>programy ES</t>
  </si>
  <si>
    <t>NŠP</t>
  </si>
  <si>
    <t>iné (CEEPUS, NIL, ..)</t>
  </si>
  <si>
    <t xml:space="preserve"> - zamietnutie</t>
  </si>
  <si>
    <t xml:space="preserve"> - stiahnutie</t>
  </si>
  <si>
    <t>učiteľstvo, vychovávateľstvo a pedagogické vedy</t>
  </si>
  <si>
    <t>humanitné vedy</t>
  </si>
  <si>
    <t>umenie</t>
  </si>
  <si>
    <t>spoločenské a behaviorálne vedy</t>
  </si>
  <si>
    <t>žurnalistika a informácie</t>
  </si>
  <si>
    <t>ekonómia a manažment</t>
  </si>
  <si>
    <t>právo</t>
  </si>
  <si>
    <t>vedy o neživej prírode</t>
  </si>
  <si>
    <t>vedy o živej prírode</t>
  </si>
  <si>
    <t>ekologické a environmentálne vedy</t>
  </si>
  <si>
    <t>architektúra a staviteľstvo</t>
  </si>
  <si>
    <t>konštrukčné inžinierstvo, technológie, výroba a komunikácie</t>
  </si>
  <si>
    <t>poľnohospodárstvo</t>
  </si>
  <si>
    <t>lesníctvo</t>
  </si>
  <si>
    <t>veterinárske vedy</t>
  </si>
  <si>
    <t>vodné hospodárstvo</t>
  </si>
  <si>
    <t>lekárske vedy</t>
  </si>
  <si>
    <t>zubné lekárstvo</t>
  </si>
  <si>
    <t>farmaceutické vedy</t>
  </si>
  <si>
    <t>nelekárske zdravotnícke vedy</t>
  </si>
  <si>
    <t>osobné služby</t>
  </si>
  <si>
    <t>dopravné a poštové služby</t>
  </si>
  <si>
    <t>bezpečnostné služby</t>
  </si>
  <si>
    <t>obrana a vojenstvo</t>
  </si>
  <si>
    <t>logistika</t>
  </si>
  <si>
    <t>matematika a štatistika</t>
  </si>
  <si>
    <t>informatické vedy, informačné a komunikačné technológie</t>
  </si>
  <si>
    <t>P.č.</t>
  </si>
  <si>
    <t>Stupeň</t>
  </si>
  <si>
    <t>1. stupeň</t>
  </si>
  <si>
    <t>2. stupeň</t>
  </si>
  <si>
    <t>3. stupeň</t>
  </si>
  <si>
    <t>Fakulta</t>
  </si>
  <si>
    <t>Stupeň                        štúdia</t>
  </si>
  <si>
    <t>Denná forma</t>
  </si>
  <si>
    <t>Externá forma</t>
  </si>
  <si>
    <t>Spolu</t>
  </si>
  <si>
    <t>1+2 - študijné programy podľa § 53 ods. 3 zákona</t>
  </si>
  <si>
    <t>Rok</t>
  </si>
  <si>
    <t>Plánovaný počet</t>
  </si>
  <si>
    <t>Počet prihlášok</t>
  </si>
  <si>
    <t>Účasť</t>
  </si>
  <si>
    <t>Prijatie</t>
  </si>
  <si>
    <t>Zápis</t>
  </si>
  <si>
    <t>Prihlášky/ plán</t>
  </si>
  <si>
    <t>Prijatie/                účasť</t>
  </si>
  <si>
    <t>Zápis/            prijatie</t>
  </si>
  <si>
    <t xml:space="preserve">Zápis/                  plán           </t>
  </si>
  <si>
    <t>Podskupina študijných odborov</t>
  </si>
  <si>
    <t>Forma štúdia</t>
  </si>
  <si>
    <t>Počet študentov</t>
  </si>
  <si>
    <t>Počty študentov</t>
  </si>
  <si>
    <t>Počet žiadostí o zníženie školného</t>
  </si>
  <si>
    <t>Počet žiadostí o odpustenie školného</t>
  </si>
  <si>
    <t>Fyzický počet vyslaných študentov</t>
  </si>
  <si>
    <t>Počet osobomesiacov vyslaných študentov</t>
  </si>
  <si>
    <t>Fyzický počet prijatých študentov</t>
  </si>
  <si>
    <t>Počet osobomesiacov, prijatých študentov</t>
  </si>
  <si>
    <t xml:space="preserve">rozdiel v % </t>
  </si>
  <si>
    <t>Meno a priezvisko</t>
  </si>
  <si>
    <t>Študijný odbor</t>
  </si>
  <si>
    <t>Dátum začiatku konania</t>
  </si>
  <si>
    <t>Dátum predloženia ministrovi</t>
  </si>
  <si>
    <t>Inauguračné konanie</t>
  </si>
  <si>
    <t>V tom počet žiadostí mimo vysokej školy</t>
  </si>
  <si>
    <t>Habilitačné konanie</t>
  </si>
  <si>
    <t>Funkcia</t>
  </si>
  <si>
    <t>Priemerný počet uchádzačov na obsadenie pozície</t>
  </si>
  <si>
    <t>Priemerná dĺžka uzatvorenia pracovnej zmluvy na dobu určitú</t>
  </si>
  <si>
    <t>Počet zmlúv uzatvorených na dobu neurčitú</t>
  </si>
  <si>
    <t>Počet konaní bez uzatvorenia zmluvy</t>
  </si>
  <si>
    <t>Počet konaní, do ktorých sa neprihlásil žiaden uchádzač</t>
  </si>
  <si>
    <t>Počet konaní, kde bol prihlásený vš učiteľ, ktorý opätovne obsadil to isté miesto</t>
  </si>
  <si>
    <t>Počet miest obsadených bez výberového konania</t>
  </si>
  <si>
    <t>Zamestnanec</t>
  </si>
  <si>
    <t>Fyzický počet</t>
  </si>
  <si>
    <t>Profesori, docenti s DrSc.</t>
  </si>
  <si>
    <t>Docenti, bez DrSc.</t>
  </si>
  <si>
    <t>Fyzický počet vyslaných zamestnancov</t>
  </si>
  <si>
    <t>Počet osobodní vyslaných zamestnancov</t>
  </si>
  <si>
    <t>Fyzický počet prijatých zamestnancov</t>
  </si>
  <si>
    <t>Počet osobodní, prijatých zamestnancov</t>
  </si>
  <si>
    <t>Záverečná práca</t>
  </si>
  <si>
    <t>Počet predložených záverečných prác</t>
  </si>
  <si>
    <t>Kategória
fakulta</t>
  </si>
  <si>
    <t>Ostatné</t>
  </si>
  <si>
    <t>Kategória fakulta</t>
  </si>
  <si>
    <t>Jazyky</t>
  </si>
  <si>
    <t>Skratka titulu</t>
  </si>
  <si>
    <t>Spojený 1. a 2. stupeň</t>
  </si>
  <si>
    <t>Pozastavené práva</t>
  </si>
  <si>
    <t>Dátum pozastavenia</t>
  </si>
  <si>
    <t>Odbor</t>
  </si>
  <si>
    <t>Autor</t>
  </si>
  <si>
    <t>Názov projektu/umeleckého výkonu</t>
  </si>
  <si>
    <t>Miesto realizácie</t>
  </si>
  <si>
    <t>Termín realizácie</t>
  </si>
  <si>
    <t>ktorým bolo školné odpustené</t>
  </si>
  <si>
    <t>ktorým bolo školné znížené</t>
  </si>
  <si>
    <t>cudzincov, ktorí uhrádzajú školné</t>
  </si>
  <si>
    <t>Zamestnanec vysokej školy (áno/nie)</t>
  </si>
  <si>
    <t xml:space="preserve">Názov projektu </t>
  </si>
  <si>
    <t>ktorým vznikla povinnosť uhradiť školné v externej forme</t>
  </si>
  <si>
    <t>ktorým vznikla povinnosť uhradiť školné za prekročenie štandardnej dĺžky štúdia</t>
  </si>
  <si>
    <t>Z toho počet absolventov svojej vysokej školy</t>
  </si>
  <si>
    <t>Z toho počet uchádzačov, ktorí získali vzdelanie nižšieho stupňa v zahraničí</t>
  </si>
  <si>
    <t>z toho počet študentov,</t>
  </si>
  <si>
    <t>Forma</t>
  </si>
  <si>
    <t>Z toho počet uchádzačov, ktorí získali stredoškolské vzdelanie v zahraničí</t>
  </si>
  <si>
    <t xml:space="preserve"> - iné (smrť, odňatie práva a pod.)</t>
  </si>
  <si>
    <t>Tabuľka č. 10: Kvalifikačná štruktúra vysokoškolských učiteľov</t>
  </si>
  <si>
    <t>Študijný program</t>
  </si>
  <si>
    <t>Dátum odňatia alebo skončenia platnosti</t>
  </si>
  <si>
    <t>P. č.</t>
  </si>
  <si>
    <t>Číslo/
identifikácia projektu</t>
  </si>
  <si>
    <t xml:space="preserve">Priezvisko, meno 
a tituly zodpovedného riešiteľa projektu </t>
  </si>
  <si>
    <t>Obdobie riešenia projektu (od - do)</t>
  </si>
  <si>
    <t>Objem dotácie/finančných prostriedkov prijatých VŠ 
na jej účet 
v období od 1.1. do 31.12.
v eur
v kategórii BV</t>
  </si>
  <si>
    <t>Objem dotácie/finančných prostriedkov prijatých VŠ 
na jej účet 
v období od 1.1. do 31.12.
v eur
v kategórii KV</t>
  </si>
  <si>
    <t>Poznámky
a doplňujúce informácie</t>
  </si>
  <si>
    <t>Stupeň dosiahnutého vzdelania</t>
  </si>
  <si>
    <t>Akademický rok začatia štúdia</t>
  </si>
  <si>
    <t>2010 / 2011</t>
  </si>
  <si>
    <t>% z celkového počtu prihlášok</t>
  </si>
  <si>
    <t>% z celkového počtu účasti</t>
  </si>
  <si>
    <t>% z celkového počtu prijatia</t>
  </si>
  <si>
    <t>% z celkového počtu zápisov</t>
  </si>
  <si>
    <t>Dátum odňatia práva alebo skončenia platnosti</t>
  </si>
  <si>
    <t>Odňaté práva, alebo skončenie platnosti priznaného práva</t>
  </si>
  <si>
    <t>Počet výberových konaní</t>
  </si>
  <si>
    <t>Prepočítaný počet</t>
  </si>
  <si>
    <t>spolu podľa stupňov</t>
  </si>
  <si>
    <t>spolu fakulta 1</t>
  </si>
  <si>
    <t>spolu fakulta 2</t>
  </si>
  <si>
    <t xml:space="preserve">spolu vysoká škola </t>
  </si>
  <si>
    <t>Priemerný počet uchádzačov, ktorí v čase výberového konania neboli v pracovnom pomere s vysokou školou</t>
  </si>
  <si>
    <t>Ostatní učitelia s DrSc.</t>
  </si>
  <si>
    <t>Ostatní učitelia bez vedeckej hodnosti</t>
  </si>
  <si>
    <t>Ostatní učitelia s PhD, CSc.</t>
  </si>
  <si>
    <t>Fyzický počet vedúcich záverečných prác</t>
  </si>
  <si>
    <t>Fyzický počet vedúcich záverečných prác bez PhD.</t>
  </si>
  <si>
    <t>Fyzický počet vedúcich záverečných prác (odborníci z praxe)</t>
  </si>
  <si>
    <t>fakulta3</t>
  </si>
  <si>
    <t>fakulta4</t>
  </si>
  <si>
    <t>fakulta5</t>
  </si>
  <si>
    <t>fakulta6</t>
  </si>
  <si>
    <t>spolu fakulta 3</t>
  </si>
  <si>
    <t>spolu fakulta 4</t>
  </si>
  <si>
    <t>spolu fakulta 5</t>
  </si>
  <si>
    <t>spolu fakulta 6</t>
  </si>
  <si>
    <t>V dennej aj v externej forme spolu</t>
  </si>
  <si>
    <t xml:space="preserve">Spolu vysoká škola </t>
  </si>
  <si>
    <t>Spolu fakulta 1</t>
  </si>
  <si>
    <t>Spolu fakulta 2</t>
  </si>
  <si>
    <t>Spolu fakulta 3</t>
  </si>
  <si>
    <t>Spolu fakulta 4</t>
  </si>
  <si>
    <t>Spolu fakulta 5</t>
  </si>
  <si>
    <t>Spolu fakulta 6</t>
  </si>
  <si>
    <t>Spolu podľa stupňov</t>
  </si>
  <si>
    <t>Spolu denná forma</t>
  </si>
  <si>
    <t>Spolu externá forma</t>
  </si>
  <si>
    <t>obe formy spolu</t>
  </si>
  <si>
    <t xml:space="preserve">Rozdiel v % </t>
  </si>
  <si>
    <t>Celkový počet predložených návrhov</t>
  </si>
  <si>
    <t>Priemerný vek uchádzačov</t>
  </si>
  <si>
    <t>Počet inak skončených konaní</t>
  </si>
  <si>
    <t>Celkový počet vymenovaných docentov</t>
  </si>
  <si>
    <t>Priemerný vek</t>
  </si>
  <si>
    <t>Profesora</t>
  </si>
  <si>
    <t>Docenta</t>
  </si>
  <si>
    <t>VŠ učiteľ nad 70 rokov</t>
  </si>
  <si>
    <t>Ostatní</t>
  </si>
  <si>
    <t>Podiel v %</t>
  </si>
  <si>
    <t>Rozdiel v %</t>
  </si>
  <si>
    <t>Bakalárska</t>
  </si>
  <si>
    <t>Diplomová</t>
  </si>
  <si>
    <t xml:space="preserve">Dizertačná </t>
  </si>
  <si>
    <t>Rigorózna</t>
  </si>
  <si>
    <t>Rozdiel</t>
  </si>
  <si>
    <t>Poskytovateľ finančých prostriedkov (grantová agentúra, objednávateľ)</t>
  </si>
  <si>
    <t>Dátum udelenia titulu</t>
  </si>
  <si>
    <t>Domáce (D)/zahraničné (Z)</t>
  </si>
  <si>
    <t>Grant (G)/objednávka (O)</t>
  </si>
  <si>
    <t>2009 / 2010</t>
  </si>
  <si>
    <t>2011 / 2012</t>
  </si>
  <si>
    <t>Zoznam tabuliek</t>
  </si>
  <si>
    <t>Tabuľka č. 1:</t>
  </si>
  <si>
    <t>Tabuľka č. 4:</t>
  </si>
  <si>
    <t>Tabuľka č. 7:</t>
  </si>
  <si>
    <t>Tabuľka č. 10:</t>
  </si>
  <si>
    <t>Tabuľka č. 11:</t>
  </si>
  <si>
    <t>Tabuľka č. 13:</t>
  </si>
  <si>
    <t>Tabuľka č. 15:</t>
  </si>
  <si>
    <t>Tabuľka č. 16:</t>
  </si>
  <si>
    <t>Tabuľka č. 18:</t>
  </si>
  <si>
    <t>Tabuľka č. 19:</t>
  </si>
  <si>
    <t>Tabuľka č. 20:</t>
  </si>
  <si>
    <t>Tabuľka č. 21:</t>
  </si>
  <si>
    <t>2012 / 2013</t>
  </si>
  <si>
    <t>Tabuľka č. 5:</t>
  </si>
  <si>
    <t>Tabuľka č. 6:</t>
  </si>
  <si>
    <t>Tabuľka č. 8:</t>
  </si>
  <si>
    <t>Tabuľka č. 9:</t>
  </si>
  <si>
    <t>Vývoj počtu študentov (stav k 31.10. daného roka)</t>
  </si>
  <si>
    <t>Tabuľka č. 1a:</t>
  </si>
  <si>
    <t>Tabuľka č. 2</t>
  </si>
  <si>
    <t>Tabuľka č.3a:</t>
  </si>
  <si>
    <t>Tabuľka č.3b:</t>
  </si>
  <si>
    <t>Tabuľka č.3c:</t>
  </si>
  <si>
    <t>Kvalifikačná štruktúra vysokoškolských učiteľov</t>
  </si>
  <si>
    <t>Tabuľka č. 14:</t>
  </si>
  <si>
    <t>Tabuľka č. 17:</t>
  </si>
  <si>
    <t>Tabuľka č. 12:</t>
  </si>
  <si>
    <t>ADM, ADN, AEM, AEN</t>
  </si>
  <si>
    <t>BDM, BDN, CBA, CBB</t>
  </si>
  <si>
    <t>Počet študentov vysokej školy k 31. 10. 2015</t>
  </si>
  <si>
    <t>Počet študentov, ktorí riadne skončili štúdium v akademickom roku 2014/2015</t>
  </si>
  <si>
    <t>Prijímacie konanie na študijné programy v prvom stupni a v spojenom prvom a druhom stupni v roku 2015</t>
  </si>
  <si>
    <t>Prijímacie konanie na študijné programy v druhom stupni v roku 2015</t>
  </si>
  <si>
    <t>Prijímacie konanie na študijné programy v treťom stupni v roku 2015</t>
  </si>
  <si>
    <t>Počet študentov uhrádzajúcich školné (ak. rok 2014/2015)</t>
  </si>
  <si>
    <t>Podiel riadne skončených štúdií na celkovom počte začatých štúdií v danom akademickom roku k 31.12.2015</t>
  </si>
  <si>
    <t xml:space="preserve"> Prehľad akademických mobilít - študenti v akademickom roku 2014/2015 a porovnanie s akademickým rokom 2013/2014</t>
  </si>
  <si>
    <t>Zoznam predložených návrhov na vymenovanie za profesora v roku 2015</t>
  </si>
  <si>
    <t>Zoznam vymenovaných docentov za rok 2015</t>
  </si>
  <si>
    <t>Výberové konania na miesta vysokoškolských učiteľov uskutočnené v roku 2015</t>
  </si>
  <si>
    <t>Prehľad akademických mobilít - zamestnanci v akademickom roku 2014/2015 a porovnanie s akademickým rokom 2013/2014</t>
  </si>
  <si>
    <t>Informácie o záverečných prácach a rigoróznych prácach predložených na obhajobu v roku 2015</t>
  </si>
  <si>
    <t xml:space="preserve"> Publikačná činnosť vysokej školy za rok 2015 a porovnanie s rokom 2014</t>
  </si>
  <si>
    <t>Umelecká činnosť vysokej školy za rok 2014 a porovnanie s rokom 2014</t>
  </si>
  <si>
    <t>Zoznam akreditovaných študijných programov ponúkaných  k 1.9.2015</t>
  </si>
  <si>
    <t>Zoznam akreditovaných študijných programov - pozastavenie práva, odňatie práva alebo skončenie platnosti priznaného práva k 31.12. 2015</t>
  </si>
  <si>
    <t>Zoznam priznaných práv uskutočňovať habilitačné konanie a konanie na vymenúvanie profesorov  k 31.12.2015</t>
  </si>
  <si>
    <t>Zoznam priznaných práv uskutočňovať habilitačné konanie a konanie na vymenúvanie profesorov - pozastavenie, odňatie alebo skončenie platnosti priznaného práva k 31.12.2015</t>
  </si>
  <si>
    <t>Finančné prostriedky na výskumné projekty získané v roku 2015</t>
  </si>
  <si>
    <t>Finančné prostriedky na ostatné (nevýskumné) projekty získané v roku 2015</t>
  </si>
  <si>
    <t>Prehľad umeleckej činnosti vysokej školy za rok 2015</t>
  </si>
  <si>
    <t>spolu</t>
  </si>
  <si>
    <t>Tabuľková príloha
k výročnej správe o činnosti vysokej školy za rok 2015</t>
  </si>
  <si>
    <t>Tabuľka č. 1: Počet študentov vysokej školy k 31. 10. 2015</t>
  </si>
  <si>
    <t>Tabuľka č. 2: Počet študentov, ktorí riadne skončili štúdium v akademickom roku 2014/2015</t>
  </si>
  <si>
    <t>Vysoká škola</t>
  </si>
  <si>
    <t>Tabuľka č. 3a: Prijímacie konanie na študijné programy v prvom stupni a v spojenom prvom a druhom stupni v roku 2015</t>
  </si>
  <si>
    <t>Tabuľla č. 3b: Prijímacie konanie na študijné programy v druhom stupni v roku 2015</t>
  </si>
  <si>
    <t>Tabuľka č. 3c: Prijímacie konanie na študijné programy v treťom stupni v roku 2015</t>
  </si>
  <si>
    <t>Tabuľka č. 4: Počet študentov uhrádzajúcich školné (ak. rok 2014/2015)</t>
  </si>
  <si>
    <t>ktorým vznikla v ak. roku 2014/2015 povinnosť uhradiť školné</t>
  </si>
  <si>
    <t>2013 / 2014</t>
  </si>
  <si>
    <t>V roku 2013/2014</t>
  </si>
  <si>
    <t>z toho ženy</t>
  </si>
  <si>
    <t>Rozdiel 2014 a 2013</t>
  </si>
  <si>
    <t>V roku 2014</t>
  </si>
  <si>
    <t>2014 / 2015</t>
  </si>
  <si>
    <t>Tabuľka č. 5: Podiel riadne skončených štúdií na celkovom počte začatých štúdií v danom akademickom roku k 31.12.2015</t>
  </si>
  <si>
    <t>Tabuľka č. 6: Prehľad akademických mobilít - študenti v akademickom roku 2014/2015 a porovnanie s akademickým rokom 2013/2014</t>
  </si>
  <si>
    <t>V roku 2014/2015</t>
  </si>
  <si>
    <t>Tabuľka č. 7: Zoznam predložených návrhov na vymenovanie za profesora v roku 2015</t>
  </si>
  <si>
    <t>Počet neskončených konaní: stav k 1.1.2015</t>
  </si>
  <si>
    <t>Počet neskončených konaní: stav k 31.12.2015</t>
  </si>
  <si>
    <t>Počet riadne skončených konaní k 31.12.2015</t>
  </si>
  <si>
    <t>Tabuľka č. 8: Zoznam vymenovaných docentov za rok 2015</t>
  </si>
  <si>
    <t>Tabuľka č. 9: Výberové konania na miesta vysokoškolských učiteľov uskutočnené v roku 2015</t>
  </si>
  <si>
    <t>Evidenčný prepočítaný počet vysokoškolských učiteľov k 31. 10. 2015</t>
  </si>
  <si>
    <t>Rozdiel 2015 - 2014</t>
  </si>
  <si>
    <t>Tabuľka č. 11: Prehľad akademických mobilít - zamestnanci v akademickom roku 2014/2015 a porovnanie s akademickým rokom 2013/2014</t>
  </si>
  <si>
    <t>Tabuľka č. 12: Informácie o záverečných prácach a rigoróznych prácach predložených na obhajobu v roku 2015</t>
  </si>
  <si>
    <t>Tabuľka č. 13: Publikačná činnosť vysokej školy za rok 2015 a porovnanie s rokom 2014</t>
  </si>
  <si>
    <t>V roku 2015</t>
  </si>
  <si>
    <t>Tabuľka č. 14: Umelecká činnosť vysokej školy za rok 2015 a porovnanie s rokom 2014</t>
  </si>
  <si>
    <t>Tabuľka č. 15: Zoznam akreditovaných študijných programov ponúkaných
 k 1.9.2015</t>
  </si>
  <si>
    <t>Tabuľka č. 16: Zoznam akreditovaných študijných programov - pozastavenie práva, odňatie práva alebo skončenie platnosti priznaného práva k 31.12. 2015</t>
  </si>
  <si>
    <t>Tabuľka č. 17: Zoznam priznaných práv uskutočňovať habilitačné konanie a konanie na vymenúvanie profesorov  k 31.12.2015</t>
  </si>
  <si>
    <t>Tabuľka č. 18: Zoznam priznaných práv uskutočňovať habilitačné konanie a konanie na vymenúvanie profesorov - pozastavenie, odňatie alebo skončenie platnosti priznaného práva k 31.12.2015</t>
  </si>
  <si>
    <t>Tabuľka č. 19: Finančné prostriedky na výskumné projekty získané v roku 2015</t>
  </si>
  <si>
    <t>Tabuľka č. 20: Finančné prostriedky na ostatné (nevýskumné) projekty získané v roku 2015</t>
  </si>
  <si>
    <t>Stupeň štúdia</t>
  </si>
  <si>
    <t>Počet obhájených prác</t>
  </si>
  <si>
    <t>z toho počet prác predložených ženami</t>
  </si>
  <si>
    <t>Spolu v roku 2014</t>
  </si>
  <si>
    <t>Rozdiel v % 2015 - 2014</t>
  </si>
  <si>
    <t>Podiel v % 2014</t>
  </si>
  <si>
    <t>Pozn.: Percentuálny podiel  v jednotlivých kategóriách žien je z celkového počtu žien</t>
  </si>
  <si>
    <t>FA STU</t>
  </si>
  <si>
    <t>architektúra a urbanizmus</t>
  </si>
  <si>
    <t>denná</t>
  </si>
  <si>
    <t>slovenský</t>
  </si>
  <si>
    <t>Bc.</t>
  </si>
  <si>
    <t>dizajn</t>
  </si>
  <si>
    <t>dizajn výrobkov</t>
  </si>
  <si>
    <t>architektúra</t>
  </si>
  <si>
    <t>urbanizmus</t>
  </si>
  <si>
    <t>Ing. arch.</t>
  </si>
  <si>
    <t>Mgr. art.</t>
  </si>
  <si>
    <t>krajinná a záhradná
architektúra</t>
  </si>
  <si>
    <t>architektúra 
a staviteľstvo</t>
  </si>
  <si>
    <t>externá</t>
  </si>
  <si>
    <t>Fakulta architektúry</t>
  </si>
  <si>
    <t>PhD.</t>
  </si>
  <si>
    <t>nebol</t>
  </si>
  <si>
    <t>1.</t>
  </si>
  <si>
    <t>doc. Ing. arch. Andrea Bacová, PhD.</t>
  </si>
  <si>
    <t>5.1.1 architektúra a urbanizmus</t>
  </si>
  <si>
    <t>áno</t>
  </si>
  <si>
    <t>2.</t>
  </si>
  <si>
    <t>doc. Ing. arch. Vladimír Šimkovič, PhD.</t>
  </si>
  <si>
    <t xml:space="preserve">3. </t>
  </si>
  <si>
    <t>doc. Ing. arch. Jana Pohaničová, PhD.</t>
  </si>
  <si>
    <t>Mgr. Art. Andrej Haščák, ArtD.</t>
  </si>
  <si>
    <t>2.2.6 dizajn</t>
  </si>
  <si>
    <t>nie</t>
  </si>
  <si>
    <t>Ing. arch. Milan Andráš, PhD.</t>
  </si>
  <si>
    <t>3.</t>
  </si>
  <si>
    <t>Ing. arch. Adriana Priatková, PhD.</t>
  </si>
  <si>
    <t>4.</t>
  </si>
  <si>
    <t>Ing. arch. Mgr. Andrej Botek, PhD.</t>
  </si>
  <si>
    <t>5.</t>
  </si>
  <si>
    <t>Ing. arch. Boris Hála, Ph.D.</t>
  </si>
  <si>
    <t>6.</t>
  </si>
  <si>
    <t>Ing. arch. Silvia Bašová, PhD.</t>
  </si>
  <si>
    <t>FA</t>
  </si>
  <si>
    <t>Počet zaevidovaných záznamov v databáze CREUČ za rok vykazovania 2015</t>
  </si>
  <si>
    <t>k 31.1.2016</t>
  </si>
  <si>
    <t>Počet zaevidovaných záznamov v databáze CREUČ za rok vykazovania 2014</t>
  </si>
  <si>
    <t xml:space="preserve"> Tabuľka č. 21 : Prehľad umeleckej činnosti FA STU za rok 2015</t>
  </si>
  <si>
    <t>Ústav</t>
  </si>
  <si>
    <t xml:space="preserve">Kategória </t>
  </si>
  <si>
    <t>058180</t>
  </si>
  <si>
    <t>ZZZ</t>
  </si>
  <si>
    <t>Lukáč Milan</t>
  </si>
  <si>
    <r>
      <t xml:space="preserve">Dialogues - </t>
    </r>
    <r>
      <rPr>
        <sz val="12"/>
        <color indexed="8"/>
        <rFont val="Times New Roman"/>
        <family val="1"/>
        <charset val="238"/>
      </rPr>
      <t>výstava francúzkych a slovenských výtvarníkov/kurátorstvo</t>
    </r>
  </si>
  <si>
    <t>Cité Internationale des Arts, Paríž, Francúzko</t>
  </si>
  <si>
    <t>5.5.-14.5.2015</t>
  </si>
  <si>
    <t>055150</t>
  </si>
  <si>
    <r>
      <t xml:space="preserve">Skulpturen / socha, grafika, kresba - </t>
    </r>
    <r>
      <rPr>
        <sz val="12"/>
        <rFont val="Times New Roman"/>
        <family val="1"/>
        <charset val="238"/>
      </rPr>
      <t>autorská zahraničná výstava</t>
    </r>
  </si>
  <si>
    <t>Kremayrhaus -Stadtmuseum, Rust</t>
  </si>
  <si>
    <t>2.5.-7.6.2015</t>
  </si>
  <si>
    <t>Lipková Michala</t>
  </si>
  <si>
    <r>
      <t>Vizuálna identita značky Benjamin button / prenosné zariadenie obrazu a zvuku</t>
    </r>
    <r>
      <rPr>
        <sz val="12"/>
        <rFont val="Times New Roman"/>
        <family val="1"/>
        <charset val="238"/>
      </rPr>
      <t xml:space="preserve"> - návrh loga, dizajnmanuál, grafické spracovanie digitálnych a printových komunikačných materiálov. Ocenenie: Spezial Prize by O2 na súťaži StartupAwards.SK. Dielo bolo vybrané na záverečnú prezentáciu akceleračného programu spolu s účastníkmi z Nemecka, Izraela a Indie.</t>
    </r>
  </si>
  <si>
    <t>GTEC Berlin Startup Academy and GTEC Lab, Berlín, Nemecko</t>
  </si>
  <si>
    <t>14.12.2015</t>
  </si>
  <si>
    <r>
      <t>Young Design Narrates Folk Stories / Clerkenwell Design Week.</t>
    </r>
    <r>
      <rPr>
        <sz val="12"/>
        <rFont val="Times New Roman"/>
        <family val="1"/>
        <charset val="238"/>
      </rPr>
      <t xml:space="preserve"> Medzinárodné etablované podujatie, každoročne sa opakujúca prehliadka interiérového dizajnu a doplnkov- 6. ročník /kurátorstvo  </t>
    </r>
  </si>
  <si>
    <t>Výstavisko Platform-House of Detention, Londýn, VB</t>
  </si>
  <si>
    <t>19.5.-21.5.2015</t>
  </si>
  <si>
    <t>ZZY</t>
  </si>
  <si>
    <t>Hobor Jozef</t>
  </si>
  <si>
    <r>
      <t xml:space="preserve">Jozef Hobor-socha, Jaroslava Hoborová-šperk - </t>
    </r>
    <r>
      <rPr>
        <sz val="12"/>
        <color indexed="8"/>
        <rFont val="Times New Roman"/>
        <family val="1"/>
        <charset val="238"/>
      </rPr>
      <t>autorská výstava</t>
    </r>
  </si>
  <si>
    <t>Galéria M.A. Bazovského, Trenčín</t>
  </si>
  <si>
    <t>25.9.-1.11.2015</t>
  </si>
  <si>
    <t>Reháčková Tamara</t>
  </si>
  <si>
    <r>
      <t xml:space="preserve">Japonské inšpirácie - objavte krásu japonských záhrad - </t>
    </r>
    <r>
      <rPr>
        <sz val="12"/>
        <color indexed="8"/>
        <rFont val="Times New Roman"/>
        <family val="1"/>
        <charset val="238"/>
      </rPr>
      <t>výstava fotografií</t>
    </r>
    <r>
      <rPr>
        <b/>
        <sz val="12"/>
        <color indexed="8"/>
        <rFont val="Times New Roman"/>
        <family val="1"/>
        <charset val="238"/>
      </rPr>
      <t xml:space="preserve"> </t>
    </r>
    <r>
      <rPr>
        <sz val="12"/>
        <color indexed="8"/>
        <rFont val="Times New Roman"/>
        <family val="1"/>
        <charset val="238"/>
      </rPr>
      <t>(prezentácia niekoľko desiatok japonských záhrad, ktoré sú súčasťou svetového kultúrneho dedičstva UNESCO, 1200 ročná história japonskej záhradnej tvorby; pod záštitou Veľvyslanectva Japonska v SR)</t>
    </r>
  </si>
  <si>
    <t>Galéria architektúry SAS, Bratislava</t>
  </si>
  <si>
    <t>5.6.-26.6.2015</t>
  </si>
  <si>
    <t>052120</t>
  </si>
  <si>
    <r>
      <t xml:space="preserve">Japonské inšpirácie - objavte krásu japonských záhrad/kurátorstvo </t>
    </r>
    <r>
      <rPr>
        <sz val="12"/>
        <rFont val="Times New Roman"/>
        <family val="1"/>
        <charset val="238"/>
      </rPr>
      <t>( projekt a koncepcia výstavy o 1200 ročnej histórii japonskej záhradnej tvorby; pod záštitou Veľvyslanectva Japonska v SR)</t>
    </r>
  </si>
  <si>
    <t>053130</t>
  </si>
  <si>
    <t>Baláž Martin</t>
  </si>
  <si>
    <r>
      <t xml:space="preserve">Futuristic prototype - stratégia navrhovania </t>
    </r>
    <r>
      <rPr>
        <sz val="12"/>
        <color indexed="8"/>
        <rFont val="Times New Roman"/>
        <family val="1"/>
        <charset val="238"/>
      </rPr>
      <t>(predstavenie samotného funkčného prototypu a processu navrhovania)</t>
    </r>
  </si>
  <si>
    <t>Galéria Slovenskej výtvarnej únie, Bratislava</t>
  </si>
  <si>
    <t>24.2.-8.3.2015</t>
  </si>
  <si>
    <t>Jelenčík Branislav</t>
  </si>
  <si>
    <r>
      <t xml:space="preserve">Vitrína s puzdrom priehľadného krytu na bezpečný transport krytu </t>
    </r>
    <r>
      <rPr>
        <sz val="12"/>
        <color indexed="8"/>
        <rFont val="Times New Roman"/>
        <family val="1"/>
        <charset val="238"/>
      </rPr>
      <t xml:space="preserve">(registrovaný dizajn č. 27994/27.5.2013) - výroba rozmanitých vitrín pre výstavu „Náš príbeh“ – 70 rokov ÚĽUV v Galérii ÚĽUV </t>
    </r>
  </si>
  <si>
    <t>Galéria ÚĽUV, Bratislava</t>
  </si>
  <si>
    <t>24.4.-25.9.2015</t>
  </si>
  <si>
    <t>051110</t>
  </si>
  <si>
    <t>Kubinský Bohuš</t>
  </si>
  <si>
    <r>
      <t xml:space="preserve">IMAGINE </t>
    </r>
    <r>
      <rPr>
        <sz val="12"/>
        <color indexed="8"/>
        <rFont val="Times New Roman"/>
        <family val="1"/>
        <charset val="238"/>
      </rPr>
      <t>(vystavených 120 diel) - autorská výstava</t>
    </r>
  </si>
  <si>
    <t>Oravská galéria, Dolný Kubín</t>
  </si>
  <si>
    <t>19.3.-31.5.2015</t>
  </si>
  <si>
    <t>Meziani  Yakoub</t>
  </si>
  <si>
    <r>
      <t xml:space="preserve">Forum of Cities and Juries E 13 - </t>
    </r>
    <r>
      <rPr>
        <sz val="12"/>
        <color indexed="8"/>
        <rFont val="Times New Roman"/>
        <family val="1"/>
        <charset val="238"/>
      </rPr>
      <t>medzinárodná výstava v rámci podujatia 13. ročníka Fóra miest a porôt organizovaného EUROPAN EUROPE/kurátorstvo</t>
    </r>
  </si>
  <si>
    <t>FA STU, Bratislava</t>
  </si>
  <si>
    <t>6.11.-7.11.2015</t>
  </si>
  <si>
    <t>Brašeň Michal</t>
  </si>
  <si>
    <r>
      <t xml:space="preserve">DOMI - </t>
    </r>
    <r>
      <rPr>
        <sz val="12"/>
        <color indexed="8"/>
        <rFont val="Times New Roman"/>
        <family val="1"/>
        <charset val="238"/>
      </rPr>
      <t xml:space="preserve">grafické návrhy pre potlač športového oblečenia značky "DOMI" </t>
    </r>
  </si>
  <si>
    <t>Dominika Cibuľková, Bratislava</t>
  </si>
  <si>
    <t>2015</t>
  </si>
  <si>
    <t>056160</t>
  </si>
  <si>
    <t>ZZX</t>
  </si>
  <si>
    <t>Petrík Vladimír</t>
  </si>
  <si>
    <r>
      <t xml:space="preserve">Przerzutnie - Presahy - </t>
    </r>
    <r>
      <rPr>
        <sz val="12"/>
        <rFont val="Times New Roman"/>
        <family val="1"/>
        <charset val="238"/>
      </rPr>
      <t>autorská výstava</t>
    </r>
  </si>
  <si>
    <t>Slovenský inšitút vo Varšave, Poľsko</t>
  </si>
  <si>
    <t>16.4.-4.5.2015</t>
  </si>
  <si>
    <r>
      <t xml:space="preserve">"Dialóg" - </t>
    </r>
    <r>
      <rPr>
        <sz val="12"/>
        <color indexed="8"/>
        <rFont val="Times New Roman"/>
        <family val="1"/>
        <charset val="238"/>
      </rPr>
      <t xml:space="preserve">bronzová zváraná monumentálna plastika, 750x200x100 cm   </t>
    </r>
  </si>
  <si>
    <t>CPC Cotentin, La Haye du Puits, Normandia, Francúzsko</t>
  </si>
  <si>
    <t>21.10.2015</t>
  </si>
  <si>
    <t>ZZV</t>
  </si>
  <si>
    <r>
      <t xml:space="preserve">ARCHANJEL - interaktívna inštalácia.  </t>
    </r>
    <r>
      <rPr>
        <sz val="12"/>
        <color indexed="8"/>
        <rFont val="Times New Roman"/>
        <family val="1"/>
        <charset val="238"/>
      </rPr>
      <t>Intermediálny projekt Arch/anjel je nehmatateľnou a pomerne diskrétnou umeleckou intervenciou do verejného priestoru. Pomocou digitálneho spracovania pamiatkovo hodnotného priestoru a manipulácie jeho vzhľadu vo virtuálnom 3 D modeli smerom k rozšírenej realite predkladá možné scenáre komplexnej slohovej rekonštrukcie pamiatky</t>
    </r>
  </si>
  <si>
    <t>Klub Archanjel CaffeBar, Banská Štiavnica</t>
  </si>
  <si>
    <t>21.11.2015-15.1.2016</t>
  </si>
  <si>
    <r>
      <t>"Nie každý má čísla v hlave" -</t>
    </r>
    <r>
      <rPr>
        <sz val="12"/>
        <color indexed="8"/>
        <rFont val="Times New Roman"/>
        <family val="1"/>
        <charset val="238"/>
      </rPr>
      <t xml:space="preserve"> bronzová zváraná monumentálne plastika 340x340x340cm</t>
    </r>
  </si>
  <si>
    <t>Obchodné centrum Galéria, Lučenec</t>
  </si>
  <si>
    <t>26.11.2015</t>
  </si>
  <si>
    <r>
      <t>"Sme v obraze" maliar Andrej Augustín a sochár Milan Lukáč -</t>
    </r>
    <r>
      <rPr>
        <sz val="12"/>
        <color indexed="8"/>
        <rFont val="Times New Roman"/>
        <family val="1"/>
        <charset val="238"/>
      </rPr>
      <t xml:space="preserve"> autorská výstava</t>
    </r>
  </si>
  <si>
    <t>Dom kultúry Divadlo, Púchov</t>
  </si>
  <si>
    <t>16.4.-30.62015</t>
  </si>
  <si>
    <t>Králik Marián</t>
  </si>
  <si>
    <r>
      <t xml:space="preserve">Ďakovná socha rektorovi STU -  </t>
    </r>
    <r>
      <rPr>
        <sz val="12"/>
        <color indexed="8"/>
        <rFont val="Times New Roman"/>
        <family val="1"/>
        <charset val="238"/>
      </rPr>
      <t>zváraná nerezová socha zo 7 elementov, symbolizujúca 7 fakúlt</t>
    </r>
  </si>
  <si>
    <t>Dekanát FA STU, Bratislava</t>
  </si>
  <si>
    <t>ZYZ</t>
  </si>
  <si>
    <t>Schleicher Alexander</t>
  </si>
  <si>
    <r>
      <t xml:space="preserve">Výstava súťažných návrhov z medzinárodnej architektonickej súťaže Wien Museum Neu na novú podobu viedenského múzea </t>
    </r>
    <r>
      <rPr>
        <sz val="12"/>
        <color indexed="8"/>
        <rFont val="Times New Roman"/>
        <family val="1"/>
        <charset val="238"/>
      </rPr>
      <t>(rozsiahly projekt, medzinárodná súťaž, 274 prihlásených návrhov, medz. komisia)</t>
    </r>
  </si>
  <si>
    <t>Wien Museum, Viedeň, Rakúsko</t>
  </si>
  <si>
    <t>26.11.2015-7.2.2016</t>
  </si>
  <si>
    <r>
      <t xml:space="preserve">Dialogues - </t>
    </r>
    <r>
      <rPr>
        <sz val="12"/>
        <color indexed="8"/>
        <rFont val="Times New Roman"/>
        <family val="1"/>
        <charset val="238"/>
      </rPr>
      <t>výstava francúzkych a slovenských výtvarníkov</t>
    </r>
  </si>
  <si>
    <t>Kellenberger Martin</t>
  </si>
  <si>
    <t>Gáspárová-Illéšová Gabriela</t>
  </si>
  <si>
    <t>Ploczeková Eva</t>
  </si>
  <si>
    <t>Šuda Michal</t>
  </si>
  <si>
    <t>053133</t>
  </si>
  <si>
    <t xml:space="preserve">Hobor Jozef </t>
  </si>
  <si>
    <r>
      <t>Dialogues -</t>
    </r>
    <r>
      <rPr>
        <sz val="12"/>
        <color indexed="8"/>
        <rFont val="Times New Roman"/>
        <family val="1"/>
        <charset val="238"/>
      </rPr>
      <t xml:space="preserve"> výstava francúzkych a slovenských výtvarníkov</t>
    </r>
  </si>
  <si>
    <t>Medzinárodná výstava, prehliadka diel pozvaných umelcov v rámci 15. ročníka medzinárodného výtvarného sympózia eu-art-network</t>
  </si>
  <si>
    <t xml:space="preserve">Cselley Mühle Oslip, Rakúsko                     </t>
  </si>
  <si>
    <t>27.8. - 4.9.2015</t>
  </si>
  <si>
    <r>
      <t xml:space="preserve">Projekt Škoda Fit 2 Digital - </t>
    </r>
    <r>
      <rPr>
        <sz val="12"/>
        <rFont val="Times New Roman"/>
        <family val="1"/>
        <charset val="238"/>
      </rPr>
      <t xml:space="preserve">verejná prezentácia medzinárodného  vedecko-výskumného projektu </t>
    </r>
  </si>
  <si>
    <t>Škoda Auto, a.s., ČR</t>
  </si>
  <si>
    <t>2.12.2015</t>
  </si>
  <si>
    <t>Paliatka Peter</t>
  </si>
  <si>
    <t>Dubiš Matej</t>
  </si>
  <si>
    <t>050035</t>
  </si>
  <si>
    <t>Závodný Ľubomír</t>
  </si>
  <si>
    <r>
      <t xml:space="preserve">Moderne slowakische  Architektur </t>
    </r>
    <r>
      <rPr>
        <sz val="12"/>
        <color indexed="8"/>
        <rFont val="Times New Roman"/>
        <family val="1"/>
        <charset val="238"/>
      </rPr>
      <t>- výstava prezentuje významné diela slovenskej architektúry za posledných 20 rokov</t>
    </r>
  </si>
  <si>
    <t>Architekturmuseum der TU, Berlín, Nemecko</t>
  </si>
  <si>
    <t>7.12.2015-28.1.2016</t>
  </si>
  <si>
    <t>Vodrážka Peter</t>
  </si>
  <si>
    <r>
      <t>Moderne slowakische  Architektur</t>
    </r>
    <r>
      <rPr>
        <sz val="12"/>
        <color indexed="8"/>
        <rFont val="Times New Roman"/>
        <family val="1"/>
        <charset val="238"/>
      </rPr>
      <t xml:space="preserve"> - výstava prezentuje významné diela slovenskej architektúry za posledných 20 rokov</t>
    </r>
  </si>
  <si>
    <t>Kusý Martin</t>
  </si>
  <si>
    <t>Paňák Pavel</t>
  </si>
  <si>
    <t>7.12.2015-28.1.2019</t>
  </si>
  <si>
    <t>ZYY</t>
  </si>
  <si>
    <r>
      <t xml:space="preserve">Dialógy - </t>
    </r>
    <r>
      <rPr>
        <sz val="12"/>
        <rFont val="Times New Roman"/>
        <family val="1"/>
        <charset val="238"/>
      </rPr>
      <t>výstava z tvorby pedagógov na FA STU v Bratislave</t>
    </r>
  </si>
  <si>
    <t>18.9.-4.10.2015</t>
  </si>
  <si>
    <t>4. ročník Bienále plastiky malého formátu Pezinok - Bratislava 2015</t>
  </si>
  <si>
    <t xml:space="preserve">Galéria STATUA, Bratislava </t>
  </si>
  <si>
    <t>6.8.-28.8.2015</t>
  </si>
  <si>
    <t>Jančok Martin</t>
  </si>
  <si>
    <r>
      <t>Putovná výstava verejnej architektonickej  súťaže "Prestavba a revitalizácia komplexu Elektrární v Žiline "/</t>
    </r>
    <r>
      <rPr>
        <sz val="12"/>
        <color indexed="8"/>
        <rFont val="Times New Roman"/>
        <family val="1"/>
        <charset val="238"/>
      </rPr>
      <t>1. cena za súťažný návrh</t>
    </r>
  </si>
  <si>
    <t>Považská galéria umenia, Žilina</t>
  </si>
  <si>
    <t>13.2-15.3.2015</t>
  </si>
  <si>
    <t>Furdík Juraj</t>
  </si>
  <si>
    <r>
      <t xml:space="preserve">Global Dwelling: Housing Regeneration Strategies / kurátorstvo - </t>
    </r>
    <r>
      <rPr>
        <sz val="12"/>
        <color indexed="8"/>
        <rFont val="Times New Roman"/>
        <family val="1"/>
        <charset val="238"/>
      </rPr>
      <t>medzinárodná výstava</t>
    </r>
    <r>
      <rPr>
        <b/>
        <sz val="12"/>
        <color indexed="8"/>
        <rFont val="Times New Roman"/>
        <family val="1"/>
        <charset val="238"/>
      </rPr>
      <t xml:space="preserve"> </t>
    </r>
    <r>
      <rPr>
        <sz val="12"/>
        <color indexed="8"/>
        <rFont val="Times New Roman"/>
        <family val="1"/>
        <charset val="238"/>
      </rPr>
      <t>k 2. medz. konferencii projektu OIKONET</t>
    </r>
  </si>
  <si>
    <t>21.9.-26.9.2015</t>
  </si>
  <si>
    <t>Joklová Viera</t>
  </si>
  <si>
    <t>Polakovič Štefan</t>
  </si>
  <si>
    <r>
      <rPr>
        <sz val="12"/>
        <rFont val="Times New Roman"/>
        <family val="1"/>
        <charset val="238"/>
      </rPr>
      <t xml:space="preserve">Festival  </t>
    </r>
    <r>
      <rPr>
        <b/>
        <sz val="12"/>
        <rFont val="Times New Roman"/>
        <family val="1"/>
        <charset val="238"/>
      </rPr>
      <t xml:space="preserve">Dni architektúry a dizajnu/DAAD </t>
    </r>
  </si>
  <si>
    <t>DAAD, Bratislava</t>
  </si>
  <si>
    <t>26.5.-31.5.2015</t>
  </si>
  <si>
    <t>ZYX</t>
  </si>
  <si>
    <t>Boháčová Katarína</t>
  </si>
  <si>
    <r>
      <t xml:space="preserve">Greenbelt - architektonicko-urbanistický návrh rozvoja infraštruktúry a verejných priestorov Toronta v medzinárodnej súťaži "Middle city passages Toronto" </t>
    </r>
    <r>
      <rPr>
        <sz val="12"/>
        <color indexed="8"/>
        <rFont val="Times New Roman"/>
        <family val="1"/>
        <charset val="238"/>
      </rPr>
      <t>- certifikát za umiestnenie medzi 6 tímami zo 45 zúčastnených tímov</t>
    </r>
  </si>
  <si>
    <t>Fakulta architektúry Univerzity , Toronto, Kanada</t>
  </si>
  <si>
    <t>2.7.-9.7.2015</t>
  </si>
  <si>
    <t>Ganobjak Michal</t>
  </si>
  <si>
    <t>050034</t>
  </si>
  <si>
    <t>Hain Vladimír</t>
  </si>
  <si>
    <t>Hanáček Tomáš</t>
  </si>
  <si>
    <r>
      <t xml:space="preserve">Projekt MIDPOINT - Tallin originálna urbanistická štúdia vypracovaná ako súťažný návrh otvorenej anonymnej medzinárodnej urbanistickej súťaže TAB Vision Competition 2015 </t>
    </r>
    <r>
      <rPr>
        <sz val="12"/>
        <rFont val="Times New Roman"/>
        <family val="1"/>
        <charset val="238"/>
      </rPr>
      <t>- projekt sa umiestnil na 4. mieste o cenu verejnosti z celkového počtu 23 návrhov zo 14 krajín</t>
    </r>
  </si>
  <si>
    <t xml:space="preserve">Estonian Centre of Architecture, Tallin, Estónsko </t>
  </si>
  <si>
    <t>9.9.-18.10.2015</t>
  </si>
  <si>
    <r>
      <t xml:space="preserve">Projekt MIDPOINT - Tallin je originálna urbanistická štúdia vypracovaná ako súťažný návrh otvorenej anonymnej medzinárodnej urbanistickej súťaže TAB Vision Competition 2015 </t>
    </r>
    <r>
      <rPr>
        <sz val="12"/>
        <color indexed="8"/>
        <rFont val="Times New Roman"/>
        <family val="1"/>
        <charset val="238"/>
      </rPr>
      <t>- projekt sa umiestnil na 4. mieste o cenu verejnosti z celkového počtu 23 návrhov zo 14 krajín</t>
    </r>
  </si>
  <si>
    <t>Estonian Centre of Architecture, Tallin Estónsko</t>
  </si>
  <si>
    <t>057170</t>
  </si>
  <si>
    <t>Žitňanský Márius</t>
  </si>
  <si>
    <r>
      <t xml:space="preserve">Architektonický návrh Varna Library Competition - medzinárodná architektonická súťaž Varna Library organizovaná Bulharskou komorou architektov </t>
    </r>
    <r>
      <rPr>
        <sz val="12"/>
        <color indexed="8"/>
        <rFont val="Times New Roman"/>
        <family val="1"/>
        <charset val="238"/>
      </rPr>
      <t>- medzinárodná súťaž so 7-člennou medz. porotou; zúčastnených 370 návrhov z celého sveta (USA,Čína, Rusko, Latinská Amerika, EÚ)</t>
    </r>
  </si>
  <si>
    <t>Municipality  of Varna and Chamber of Architects  in Bulgaria</t>
  </si>
  <si>
    <t>Šimkovič Vladimír</t>
  </si>
  <si>
    <r>
      <t xml:space="preserve">Architektonický návrh Varna Library Competition - medzinárodná architektonická súťaž Varna Library organizovaná Bulharskou komorou architektov </t>
    </r>
    <r>
      <rPr>
        <sz val="12"/>
        <color indexed="8"/>
        <rFont val="Times New Roman"/>
        <family val="1"/>
        <charset val="238"/>
      </rPr>
      <t xml:space="preserve">- medzinárodná súťaž so 7-člennou medz. porotou; zúčastnených 370 návrhov z celého sveta (USA,Čína, Rusko, Latinská Amerika, EÚ)  </t>
    </r>
  </si>
  <si>
    <t>Šranko Richard</t>
  </si>
  <si>
    <r>
      <t xml:space="preserve">Architektonický návrh Varna Library Competition - medzinárodná architektonická súťaž Varna Library organizovaná Bulharskou komorou architektov - </t>
    </r>
    <r>
      <rPr>
        <sz val="12"/>
        <color indexed="8"/>
        <rFont val="Times New Roman"/>
        <family val="1"/>
        <charset val="238"/>
      </rPr>
      <t>medzinárodná súťaž so 7-člennou medz. porotou; zúčastnených 370 návrhov z celého sveta (USA,Čína, Rusko, Latinská Amerika, EÚ)</t>
    </r>
  </si>
  <si>
    <t>Zajíček Viliam</t>
  </si>
  <si>
    <r>
      <t xml:space="preserve">Architektonický návrh Varna Library Competition - medzinárodná architektonická súťaž Varna Library organizovaná Bulharskou komorou architektov </t>
    </r>
    <r>
      <rPr>
        <sz val="12"/>
        <color indexed="8"/>
        <rFont val="Times New Roman"/>
        <family val="1"/>
        <charset val="238"/>
      </rPr>
      <t xml:space="preserve"> - medzinárodná súťaž so 7-člennou medz. porotou; zúčastnených 370 návrhov z celého sveta (USA,Čína, Rusko, Latinská Amerika, EÚ)</t>
    </r>
  </si>
  <si>
    <t>Dubeňová Ľubica</t>
  </si>
  <si>
    <r>
      <t xml:space="preserve">Architektonický návrh Varna Library Competition - medzinárodná architektonická súťaž Varna Library organizovaná Bulharskou komorou architektov - </t>
    </r>
    <r>
      <rPr>
        <sz val="12"/>
        <color indexed="8"/>
        <rFont val="Times New Roman"/>
        <family val="1"/>
        <charset val="238"/>
      </rPr>
      <t xml:space="preserve">medzinárodná súťaž so 7-člennou medz. porotou; zúčastnených 370 návrhov z celého sveta (USA,Čína, Rusko, Latinská Amerika, EÚ) </t>
    </r>
    <r>
      <rPr>
        <b/>
        <sz val="12"/>
        <color indexed="8"/>
        <rFont val="Times New Roman"/>
        <family val="1"/>
        <charset val="238"/>
      </rPr>
      <t xml:space="preserve"> </t>
    </r>
  </si>
  <si>
    <t>Fečkaninová Jana</t>
  </si>
  <si>
    <t>ZYV</t>
  </si>
  <si>
    <r>
      <t xml:space="preserve">Sonda 2015 maľba - </t>
    </r>
    <r>
      <rPr>
        <sz val="12"/>
        <rFont val="Times New Roman"/>
        <family val="1"/>
        <charset val="238"/>
      </rPr>
      <t>výstava:</t>
    </r>
    <r>
      <rPr>
        <b/>
        <sz val="12"/>
        <rFont val="Times New Roman"/>
        <family val="1"/>
        <charset val="238"/>
      </rPr>
      <t xml:space="preserve"> </t>
    </r>
    <r>
      <rPr>
        <sz val="12"/>
        <rFont val="Times New Roman"/>
        <family val="1"/>
        <charset val="238"/>
      </rPr>
      <t>výberová tvorba absolventov Fakulty výtvarných umení Akadémie umení v Banskej Bystrici.</t>
    </r>
  </si>
  <si>
    <t>Západná terasa Bratislavského hradu, Bratislava</t>
  </si>
  <si>
    <t>20.1.-27.20.2015</t>
  </si>
  <si>
    <t>Vitková Ľubica</t>
  </si>
  <si>
    <r>
      <t>Campus Materiálovotechnologickej fakulty STU -</t>
    </r>
    <r>
      <rPr>
        <sz val="12"/>
        <color indexed="8"/>
        <rFont val="Times New Roman"/>
        <family val="1"/>
        <charset val="238"/>
      </rPr>
      <t xml:space="preserve"> urbanisticko-architektonická štúdia </t>
    </r>
  </si>
  <si>
    <t>MTF STU, Trnava</t>
  </si>
  <si>
    <t xml:space="preserve">Majcher Stanislav </t>
  </si>
  <si>
    <r>
      <t xml:space="preserve">Campus Materiálovotechnologickej fakulty STU - </t>
    </r>
    <r>
      <rPr>
        <sz val="12"/>
        <color indexed="8"/>
        <rFont val="Times New Roman"/>
        <family val="1"/>
        <charset val="238"/>
      </rPr>
      <t>urbanisticko-architektonická štúdia</t>
    </r>
  </si>
  <si>
    <t>Puškár Branislav</t>
  </si>
  <si>
    <r>
      <t xml:space="preserve">33. ročník Socha piešťanských parkov -  </t>
    </r>
    <r>
      <rPr>
        <sz val="12"/>
        <color indexed="8"/>
        <rFont val="Times New Roman"/>
        <family val="1"/>
        <charset val="238"/>
      </rPr>
      <t>najstaršia slovenská výstava sôch v prírode</t>
    </r>
  </si>
  <si>
    <t>Mestské kultúrne stredisko, Piešťany</t>
  </si>
  <si>
    <t>26.6.-30.8.2015</t>
  </si>
  <si>
    <t>Kosnáč Pavel</t>
  </si>
  <si>
    <r>
      <t xml:space="preserve">Dovolenkový rezort pre Ayurvedu Clinic-Sri Lanka - </t>
    </r>
    <r>
      <rPr>
        <sz val="12"/>
        <color indexed="8"/>
        <rFont val="Times New Roman"/>
        <family val="1"/>
        <charset val="238"/>
      </rPr>
      <t>medzinárodná architektonická súťaž "OneEleven Ayurveda Clinic" / 1. cena</t>
    </r>
  </si>
  <si>
    <t>FPD Corporation SK a.s., Bratislava</t>
  </si>
  <si>
    <t>október 2015</t>
  </si>
  <si>
    <r>
      <t xml:space="preserve">Polyfunkčný objekt  Konventná, BA - </t>
    </r>
    <r>
      <rPr>
        <sz val="12"/>
        <color indexed="8"/>
        <rFont val="Times New Roman"/>
        <family val="1"/>
        <charset val="238"/>
      </rPr>
      <t>dokumentácia pre zmenu územného rozhodnutia</t>
    </r>
  </si>
  <si>
    <t>Invest Product, s.r.o., Bratislava</t>
  </si>
  <si>
    <t>február 2015</t>
  </si>
  <si>
    <t>február 2016</t>
  </si>
  <si>
    <t>ZXV</t>
  </si>
  <si>
    <t>Ilkovičová Ľubica</t>
  </si>
  <si>
    <r>
      <t xml:space="preserve">"MODELS IN ARCHITECTURAL EDUCATION - Across the scale S, M, L, XL"/kurátorstvo - </t>
    </r>
    <r>
      <rPr>
        <sz val="12"/>
        <color indexed="8"/>
        <rFont val="Times New Roman"/>
        <family val="1"/>
        <charset val="238"/>
      </rPr>
      <t>výstava k 4.svetovej konferencii WCTEE</t>
    </r>
  </si>
  <si>
    <t>2.9.-11.9.2015</t>
  </si>
  <si>
    <t>YZZ</t>
  </si>
  <si>
    <t>Budiaková Mária</t>
  </si>
  <si>
    <r>
      <t>Moderné budovy ich architektonické projekty a výskum (Modern épületek építészeti tervei és kutatása) -</t>
    </r>
    <r>
      <rPr>
        <sz val="12"/>
        <rFont val="Times New Roman"/>
        <family val="1"/>
        <charset val="238"/>
      </rPr>
      <t xml:space="preserve"> autorská výstava</t>
    </r>
  </si>
  <si>
    <t>Výstavná galéria Budapest University of Technology and Economics, Budapešť, Maďarsko</t>
  </si>
  <si>
    <t>18.3.-31.3.2015</t>
  </si>
  <si>
    <r>
      <t xml:space="preserve">Moderné domy v Bratislave (Moderne Häuser in Bratislava) - </t>
    </r>
    <r>
      <rPr>
        <sz val="12"/>
        <color indexed="8"/>
        <rFont val="Times New Roman"/>
        <family val="1"/>
        <charset val="238"/>
      </rPr>
      <t xml:space="preserve"> autorská výstava</t>
    </r>
  </si>
  <si>
    <t>Výstavná galéria University of Applied Sciences Burgenland, Pinkafeld, Rakúsko</t>
  </si>
  <si>
    <t>7.5.-29.5.2015</t>
  </si>
  <si>
    <t>YZY</t>
  </si>
  <si>
    <r>
      <t>Katalóg k výstave "Dialógy" - g</t>
    </r>
    <r>
      <rPr>
        <sz val="12"/>
        <rFont val="Times New Roman"/>
        <family val="1"/>
        <charset val="238"/>
      </rPr>
      <t>rafická úprava a zalomenie plnofarebnej publikácie, 20x25cm, 44 strán</t>
    </r>
  </si>
  <si>
    <t>17.9.2015</t>
  </si>
  <si>
    <t>Oravcová Eva</t>
  </si>
  <si>
    <r>
      <rPr>
        <sz val="12"/>
        <color indexed="8"/>
        <rFont val="Times New Roman"/>
        <family val="1"/>
        <charset val="238"/>
      </rPr>
      <t>Výstava:</t>
    </r>
    <r>
      <rPr>
        <b/>
        <sz val="12"/>
        <color indexed="8"/>
        <rFont val="Times New Roman"/>
        <family val="1"/>
        <charset val="238"/>
      </rPr>
      <t xml:space="preserve"> 25. ročník Cena prof. Jozefa Lacka -</t>
    </r>
    <r>
      <rPr>
        <sz val="12"/>
        <color indexed="8"/>
        <rFont val="Times New Roman"/>
        <family val="1"/>
        <charset val="238"/>
      </rPr>
      <t xml:space="preserve"> práce ocenené v národnej súťaži/kurátorstvo</t>
    </r>
  </si>
  <si>
    <t>16.10.-6.11.2015</t>
  </si>
  <si>
    <t>Kočlík Dušan</t>
  </si>
  <si>
    <r>
      <t xml:space="preserve">Kontrast + Mobiliér design / výrobca + dizajnér - </t>
    </r>
    <r>
      <rPr>
        <sz val="12"/>
        <rFont val="Times New Roman"/>
        <family val="1"/>
        <charset val="238"/>
      </rPr>
      <t>autorská výstava</t>
    </r>
  </si>
  <si>
    <t>Galéria Art Dizajn Project, Bratislava</t>
  </si>
  <si>
    <t>29.9.-27.10.2015</t>
  </si>
  <si>
    <t>Mazalan Peter</t>
  </si>
  <si>
    <r>
      <t xml:space="preserve">Kleidplan - </t>
    </r>
    <r>
      <rPr>
        <sz val="12"/>
        <color indexed="8"/>
        <rFont val="Times New Roman"/>
        <family val="1"/>
        <charset val="238"/>
      </rPr>
      <t>autorská výstava kolekcie odevov 2015 v rámci podujatia Bratislava Design Week</t>
    </r>
  </si>
  <si>
    <t>Centrála festivalu Bratislava Design Week 2015</t>
  </si>
  <si>
    <t>8.8.-14.8.2015</t>
  </si>
  <si>
    <t>Návrh plagátu pre Svetový deň umenia a bezpečnostných pásov na sklenené dvere galérie s označením priestorov</t>
  </si>
  <si>
    <t xml:space="preserve">Autorská výstava dizajnu: XY Pavol Capík a Martyn Žabka/kurátorstvo </t>
  </si>
  <si>
    <t>Dizajn štúdio ÚĽUV, Bratislava</t>
  </si>
  <si>
    <t>22.9.2015-31.1.2016</t>
  </si>
  <si>
    <t>Stankoci Ivan</t>
  </si>
  <si>
    <t>Výstava: Historická záhrada "možnosti jej oživenia a interpretácie/kurátorstvo</t>
  </si>
  <si>
    <t>Galéria Medium, Bratislava</t>
  </si>
  <si>
    <t>10.12.2015-31.1.2016</t>
  </si>
  <si>
    <t>YZX</t>
  </si>
  <si>
    <t>Autorská výstava  6.60.600 Od každého trochu</t>
  </si>
  <si>
    <t>Galerie Konvent, Mikulov, ČR</t>
  </si>
  <si>
    <t>6.7.-2.8.2015</t>
  </si>
  <si>
    <t>Zvonek Miroslav</t>
  </si>
  <si>
    <t xml:space="preserve">Autorská výstava 4 členov výtvarného združnia Vincúch : 4 z Vincúchu </t>
  </si>
  <si>
    <t>Galerie Centrum Pivovar, Ďěčín, ČR</t>
  </si>
  <si>
    <t>8.5.-30.5.2015</t>
  </si>
  <si>
    <t>Autorská výstava Miroslav Zvonek kovové plastiky</t>
  </si>
  <si>
    <t>Galerie Vincúch, Valašské klobouky, ČR</t>
  </si>
  <si>
    <t>13.6.-31.6.2015</t>
  </si>
  <si>
    <r>
      <t xml:space="preserve">20 dizajnov vizuálnej komunikácie - </t>
    </r>
    <r>
      <rPr>
        <sz val="12"/>
        <color indexed="8"/>
        <rFont val="Times New Roman"/>
        <family val="1"/>
        <charset val="238"/>
      </rPr>
      <t>firemné propagačné foldre, inzeráty, kalendár, dekorovania firemných automobilov prívesov a pod.</t>
    </r>
  </si>
  <si>
    <t xml:space="preserve">IBG International Batery Group, s.r.o. + pre maďarskú pobočku firmy </t>
  </si>
  <si>
    <t xml:space="preserve">YZV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</si>
  <si>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Legény Ján</t>
  </si>
  <si>
    <r>
      <t xml:space="preserve">Zborník Kamenné námestie, ISBN 978-80-227-4365-5 - </t>
    </r>
    <r>
      <rPr>
        <sz val="12"/>
        <rFont val="Times New Roman"/>
        <family val="1"/>
        <charset val="238"/>
      </rPr>
      <t>grafika a layout</t>
    </r>
  </si>
  <si>
    <t>STU, Bratislava</t>
  </si>
  <si>
    <t>YZV</t>
  </si>
  <si>
    <t>Hronský Michal</t>
  </si>
  <si>
    <r>
      <t xml:space="preserve">Rodinný dom novostavba + interiér - </t>
    </r>
    <r>
      <rPr>
        <sz val="12"/>
        <color indexed="8"/>
        <rFont val="Times New Roman"/>
        <family val="1"/>
        <charset val="238"/>
      </rPr>
      <t>realizácia</t>
    </r>
  </si>
  <si>
    <t>Súkromný investor, Bratislava</t>
  </si>
  <si>
    <t>Ondrejková Zuzana</t>
  </si>
  <si>
    <r>
      <t xml:space="preserve">Vyháňanie tmy - </t>
    </r>
    <r>
      <rPr>
        <sz val="12"/>
        <color indexed="8"/>
        <rFont val="Times New Roman"/>
        <family val="1"/>
        <charset val="238"/>
      </rPr>
      <t>autorská výstava 29 obrazov (akvarely, akrylové obrazy, olejomaľby)</t>
    </r>
  </si>
  <si>
    <t>Synagóga, Ružomberok</t>
  </si>
  <si>
    <t>20.2.-2.3.2015</t>
  </si>
  <si>
    <t>Končeková Danica</t>
  </si>
  <si>
    <r>
      <t xml:space="preserve">Plagát a diplom na Majstrovskú oblastnú súťaž v modernej gymnastike - </t>
    </r>
    <r>
      <rPr>
        <sz val="12"/>
        <rFont val="Times New Roman"/>
        <family val="1"/>
        <charset val="238"/>
      </rPr>
      <t>veľkosť A2, A4</t>
    </r>
  </si>
  <si>
    <t>Slovenský zväz modernej gymnastiky, Bratislava</t>
  </si>
  <si>
    <t>23.-24.5.2015</t>
  </si>
  <si>
    <t>059190</t>
  </si>
  <si>
    <r>
      <t xml:space="preserve">Plagát na Majstrovstvá Slovenska v modernej gymnastike - </t>
    </r>
    <r>
      <rPr>
        <sz val="12"/>
        <rFont val="Times New Roman"/>
        <family val="1"/>
        <charset val="238"/>
      </rPr>
      <t>veľkosť A2, A4</t>
    </r>
  </si>
  <si>
    <t>30.5.2015</t>
  </si>
  <si>
    <t xml:space="preserve">Veselé potulky po svete, autor Štefan Moravčík, ilustrácie M. Kellenberger </t>
  </si>
  <si>
    <t>Vydavateľstvo Matica slovenská, Martin</t>
  </si>
  <si>
    <r>
      <t xml:space="preserve">Kráľ hadov strážca pokladov. Zamagurské rozprávky - </t>
    </r>
    <r>
      <rPr>
        <sz val="12"/>
        <rFont val="Times New Roman"/>
        <family val="1"/>
        <charset val="238"/>
      </rPr>
      <t>autori Viktor Majeri a Peter Glocko, ilustrácie M. Kellenberger</t>
    </r>
  </si>
  <si>
    <t>Vydavateľstvo Goralgina, Bratislava</t>
  </si>
  <si>
    <t>Bekeš Štefan</t>
  </si>
  <si>
    <t>Výstava: Prečo pyramída?/kurátorstvo</t>
  </si>
  <si>
    <t>Budova Slovenského rozhlasu, Bratislava</t>
  </si>
  <si>
    <t>20.3.-27.3.2015</t>
  </si>
  <si>
    <r>
      <t xml:space="preserve">Nasvietenie rozhlasovej pyramídy k príležitosti 30. výročia otvorenia novej budovy Slovenského rozhlasu - </t>
    </r>
    <r>
      <rPr>
        <sz val="12"/>
        <color indexed="8"/>
        <rFont val="Times New Roman"/>
        <family val="1"/>
        <charset val="238"/>
      </rPr>
      <t>projekt realizácia</t>
    </r>
  </si>
  <si>
    <t>Ilkovič Ján</t>
  </si>
  <si>
    <t>Výstava: Model ako princíp konštrukčnej tvorby /kurátorstvo</t>
  </si>
  <si>
    <t>27.4. – 4.5.2015</t>
  </si>
  <si>
    <t>Štefancová Lucia</t>
  </si>
  <si>
    <r>
      <t xml:space="preserve">Zborník Trenčianskle Teplice v urbanistickej tvorbe, ISBN 978-80-227-4492-8 - </t>
    </r>
    <r>
      <rPr>
        <sz val="12"/>
        <color indexed="8"/>
        <rFont val="Times New Roman"/>
        <family val="1"/>
        <charset val="238"/>
      </rPr>
      <t>grafický dizajn katalógu a obálky</t>
    </r>
  </si>
  <si>
    <t>Požgayová Jana</t>
  </si>
  <si>
    <r>
      <t xml:space="preserve">Jubilejné logo 2016 FA STU - </t>
    </r>
    <r>
      <rPr>
        <sz val="12"/>
        <color indexed="8"/>
        <rFont val="Times New Roman"/>
        <family val="1"/>
        <charset val="238"/>
      </rPr>
      <t>1. miesto v súťaži</t>
    </r>
  </si>
  <si>
    <t>júl 2015</t>
  </si>
  <si>
    <t>Bartošová Nina</t>
  </si>
  <si>
    <t>Grafický dizajn a spracovanie výstavných panelov, katalógu a pozvánky pre výstavu realizovanú ÚDTAaOP</t>
  </si>
  <si>
    <r>
      <t>13 dizajnov vizuálnej komunikácie -</t>
    </r>
    <r>
      <rPr>
        <sz val="12"/>
        <color indexed="8"/>
        <rFont val="Times New Roman"/>
        <family val="1"/>
        <charset val="238"/>
      </rPr>
      <t xml:space="preserve"> firemné billboardy, plagát, kupóny do časopisov, obálky a pod.</t>
    </r>
    <r>
      <rPr>
        <b/>
        <sz val="12"/>
        <color indexed="8"/>
        <rFont val="Times New Roman"/>
        <family val="1"/>
        <charset val="238"/>
      </rPr>
      <t xml:space="preserve"> </t>
    </r>
  </si>
  <si>
    <t>Firma Ľubica, Bratislava</t>
  </si>
  <si>
    <r>
      <t>10 dizajnov vizuálnej komunikácie -</t>
    </r>
    <r>
      <rPr>
        <sz val="12"/>
        <color indexed="8"/>
        <rFont val="Times New Roman"/>
        <family val="1"/>
        <charset val="238"/>
      </rPr>
      <t xml:space="preserve"> bannery, návrh titul.strany kalendára, billboard, rekl. predmety a pod.</t>
    </r>
  </si>
  <si>
    <t>VERTICAL Industrial, Bratislava</t>
  </si>
  <si>
    <t>Moravčíková Henrieta</t>
  </si>
  <si>
    <t>Výstava: Emancipované:  prvá generácia architektiek na Slovensku/kurátorstvo</t>
  </si>
  <si>
    <t>8.12.2015-15.1.2016</t>
  </si>
  <si>
    <r>
      <t xml:space="preserve">Chcemvediet.sk - </t>
    </r>
    <r>
      <rPr>
        <sz val="12"/>
        <rFont val="Times New Roman"/>
        <family val="1"/>
        <charset val="238"/>
      </rPr>
      <t xml:space="preserve">logo, vizuálna identita a dizajn internetového portálu Chcemvediet.sk </t>
    </r>
  </si>
  <si>
    <t>Res Publica</t>
  </si>
  <si>
    <r>
      <t xml:space="preserve">Katalóg produktov firmy FABRICK SK, spol. s.r.o. - </t>
    </r>
    <r>
      <rPr>
        <sz val="12"/>
        <color indexed="8"/>
        <rFont val="Times New Roman"/>
        <family val="1"/>
        <charset val="238"/>
      </rPr>
      <t>grafický dizajn katalógu</t>
    </r>
  </si>
  <si>
    <t>FABRICK SK, spol. s.r.o., Veľký Meder</t>
  </si>
  <si>
    <t>Logotyp, manuál, etikety - vytvorenie identity a návrhy etikiet na vína pre Pivničku Sv. Patrika</t>
  </si>
  <si>
    <t>Pivnička Sv. Patrika, Strekov</t>
  </si>
  <si>
    <t xml:space="preserve">Vytvorenie  corporate identity (logotyp, firemné tlačoviny, dizajn manuál) pre spoločnosť Vitelier, s.r.o. </t>
  </si>
  <si>
    <t>Vitelier, s.r.o., Bratislava</t>
  </si>
  <si>
    <r>
      <t>Brandding a corporate identity (logotyp, firemné tlačoviny, dizajn manuál) a grafický dizajn web stránky</t>
    </r>
    <r>
      <rPr>
        <sz val="12"/>
        <color indexed="8"/>
        <rFont val="Times New Roman"/>
        <family val="1"/>
        <charset val="238"/>
      </rPr>
      <t xml:space="preserve"> pre gastronom. zariadenie "KAŠA".</t>
    </r>
  </si>
  <si>
    <t>Berlinka, s.r.o., Bratislava</t>
  </si>
  <si>
    <r>
      <t xml:space="preserve">Corporate identity  (logotyp, firemné tlačoviny, dizajn manuál) pre spoločnosť XS FIN, s. r. o. - </t>
    </r>
    <r>
      <rPr>
        <sz val="12"/>
        <color indexed="8"/>
        <rFont val="Times New Roman"/>
        <family val="1"/>
        <charset val="238"/>
      </rPr>
      <t>poradenské služby v oblasti podnikania a riadenia</t>
    </r>
  </si>
  <si>
    <t>XS FIN, s. r. o., Bratislava</t>
  </si>
  <si>
    <r>
      <t xml:space="preserve">Tabernákulum s večným svetlom pre Františkánsku pustovňu - </t>
    </r>
    <r>
      <rPr>
        <sz val="12"/>
        <color indexed="8"/>
        <rFont val="Times New Roman"/>
        <family val="1"/>
        <charset val="238"/>
      </rPr>
      <t>kompozícia 6 figúr</t>
    </r>
  </si>
  <si>
    <t>Rehoľa Františkánov, Bratislava</t>
  </si>
  <si>
    <r>
      <t xml:space="preserve">Kríž pre Františkánsku pustovňu - </t>
    </r>
    <r>
      <rPr>
        <sz val="12"/>
        <color indexed="8"/>
        <rFont val="Times New Roman"/>
        <family val="1"/>
        <charset val="238"/>
      </rPr>
      <t>zváraný oceľovo-bronzový závesný kríž</t>
    </r>
  </si>
  <si>
    <t>Rehoľa menších bratov Františkánov, Bratislava</t>
  </si>
  <si>
    <t>YYZ</t>
  </si>
  <si>
    <t xml:space="preserve">Daniel Peter </t>
  </si>
  <si>
    <r>
      <t>Výstavný stánok firmy Europlac s.r.o. na medzinárodnú výstavu Interzum 2015 -</t>
    </r>
    <r>
      <rPr>
        <sz val="12"/>
        <color indexed="8"/>
        <rFont val="Times New Roman"/>
        <family val="1"/>
        <charset val="238"/>
      </rPr>
      <t xml:space="preserve"> realizácia autorského dizajnu výstav. stánku</t>
    </r>
  </si>
  <si>
    <t>Interzum 2015, Kolín, Nemecko</t>
  </si>
  <si>
    <t>16.5.-19.5.2015</t>
  </si>
  <si>
    <r>
      <t xml:space="preserve">Výstavný stánok firmy Europlac s.r.o. pre prezentáciu produktov - </t>
    </r>
    <r>
      <rPr>
        <sz val="12"/>
        <color indexed="8"/>
        <rFont val="Times New Roman"/>
        <family val="1"/>
        <charset val="238"/>
      </rPr>
      <t>realizácia autorského dizajnu výstav. stánku</t>
    </r>
  </si>
  <si>
    <t>Branchentag Holz 2015, Kolín, Nemecko</t>
  </si>
  <si>
    <t>3.11.-4.11.2015</t>
  </si>
  <si>
    <r>
      <t xml:space="preserve">Výstavný stánok firmy Europlac s.r.o. na medzinárodnú výstavu Interzum 2015 - </t>
    </r>
    <r>
      <rPr>
        <sz val="12"/>
        <color indexed="8"/>
        <rFont val="Times New Roman"/>
        <family val="1"/>
        <charset val="238"/>
      </rPr>
      <t>realizácia autorského dizajnu výstav. stánku</t>
    </r>
  </si>
  <si>
    <t>Zaiček Martin</t>
  </si>
  <si>
    <t>Autorská zahraničná Site Specific inštalácia : LOKOKINO - Monument for Mziuri memory</t>
  </si>
  <si>
    <t>GeoAir, Tbilisi, Gruzínsko</t>
  </si>
  <si>
    <t>26.2.2015</t>
  </si>
  <si>
    <t>Koncepcia putovného výstavného projektu "Vladimí Dedeček: Práca" dielo a osobnosť architekta Vladimíra Dedečka</t>
  </si>
  <si>
    <t>Galerie J. Fragnera, Praha, ČR</t>
  </si>
  <si>
    <t>20.11.2014-15.1.2015</t>
  </si>
  <si>
    <r>
      <t xml:space="preserve">SMÍCHOV CITY-SEVER -  </t>
    </r>
    <r>
      <rPr>
        <sz val="12"/>
        <rFont val="Times New Roman"/>
        <family val="1"/>
        <charset val="238"/>
      </rPr>
      <t xml:space="preserve">architektonický návrh vyzvanej medzinárodnej architektonickej súťaže </t>
    </r>
  </si>
  <si>
    <t>Smíchov Station Development,a.s., Praha</t>
  </si>
  <si>
    <t>9.1.2015</t>
  </si>
  <si>
    <r>
      <t xml:space="preserve">SMÍCHOV CITY-SEVER -  </t>
    </r>
    <r>
      <rPr>
        <sz val="12"/>
        <rFont val="Times New Roman"/>
        <family val="1"/>
        <charset val="238"/>
      </rPr>
      <t>architektonický návrh vyzvanej medzinárodnej architektonickej súťaže</t>
    </r>
  </si>
  <si>
    <r>
      <t xml:space="preserve">Obnova náměstí Krále Jiřího z Poděbrad Řevnice - </t>
    </r>
    <r>
      <rPr>
        <sz val="12"/>
        <color indexed="8"/>
        <rFont val="Times New Roman"/>
        <family val="1"/>
        <charset val="238"/>
      </rPr>
      <t>medzinárodná architektonická súťaž</t>
    </r>
  </si>
  <si>
    <t>Společnost  Petra Parléře, Praha  ČR</t>
  </si>
  <si>
    <t>14.10.-18.10.2015</t>
  </si>
  <si>
    <t>YYY</t>
  </si>
  <si>
    <t>Lényi Peter</t>
  </si>
  <si>
    <r>
      <t>Putovná výstava verejnej architek. súťaže "Prestavba a revitalizácia komplexu Elektrární v Žiline /</t>
    </r>
    <r>
      <rPr>
        <sz val="12"/>
        <color indexed="8"/>
        <rFont val="Times New Roman"/>
        <family val="1"/>
        <charset val="238"/>
      </rPr>
      <t>3. cena znížená za súťažný návrh</t>
    </r>
  </si>
  <si>
    <r>
      <t xml:space="preserve">Súčasna slovenská ilustrácia - </t>
    </r>
    <r>
      <rPr>
        <sz val="12"/>
        <color indexed="8"/>
        <rFont val="Times New Roman"/>
        <family val="1"/>
        <charset val="238"/>
      </rPr>
      <t>výstava/výber slovenskej kolekcie ilustrácií na 25. roč. BIB 2015</t>
    </r>
  </si>
  <si>
    <t>Bibiana - Medzinárodný dom umenia pre deti, Bratislava</t>
  </si>
  <si>
    <t>4.6.-16.6.2015</t>
  </si>
  <si>
    <r>
      <t xml:space="preserve">Stretnutie - </t>
    </r>
    <r>
      <rPr>
        <sz val="12"/>
        <color indexed="8"/>
        <rFont val="Times New Roman"/>
        <family val="1"/>
        <charset val="238"/>
      </rPr>
      <t>členská výstava Spolku výtvarníkov Slovenska</t>
    </r>
  </si>
  <si>
    <t>Galéria RTVS, Bratislava</t>
  </si>
  <si>
    <t>3.6.-3.7.2015</t>
  </si>
  <si>
    <t>Salcer Igor</t>
  </si>
  <si>
    <r>
      <t xml:space="preserve">Profilová výstava pedagógov a doktorandov ÚIV Jednota rozmanitosti - </t>
    </r>
    <r>
      <rPr>
        <sz val="12"/>
        <color indexed="8"/>
        <rFont val="Times New Roman"/>
        <family val="1"/>
        <charset val="238"/>
      </rPr>
      <t>prierez interiérovej a architek. tvorby za r. 2014-2015</t>
    </r>
  </si>
  <si>
    <t>Galéria umenia Ernesta Zmetáka, Nové Zámky</t>
  </si>
  <si>
    <t>9.7.-31.8.2015</t>
  </si>
  <si>
    <t>Humajová Zuzana</t>
  </si>
  <si>
    <r>
      <t xml:space="preserve">Profilová výstava pedagógov a doktorandov ÚIV Jednota rozmanitosti - </t>
    </r>
    <r>
      <rPr>
        <sz val="12"/>
        <color indexed="8"/>
        <rFont val="Times New Roman"/>
        <family val="1"/>
        <charset val="238"/>
      </rPr>
      <t>prierez interiérovej a architek. tvorby za r. 2014-2016</t>
    </r>
    <r>
      <rPr>
        <sz val="11"/>
        <color indexed="8"/>
        <rFont val="Calibri"/>
        <family val="2"/>
        <charset val="238"/>
      </rPr>
      <t/>
    </r>
  </si>
  <si>
    <t>Morávková Katarína</t>
  </si>
  <si>
    <r>
      <t xml:space="preserve">Profilová výstava pedagógov a doktorandov ÚIV Jednota rozmanitosti - </t>
    </r>
    <r>
      <rPr>
        <sz val="12"/>
        <color indexed="8"/>
        <rFont val="Times New Roman"/>
        <family val="1"/>
        <charset val="238"/>
      </rPr>
      <t>prierez interiérovej a architek. tvorby za r. 2014-2017</t>
    </r>
    <r>
      <rPr>
        <sz val="11"/>
        <color indexed="8"/>
        <rFont val="Calibri"/>
        <family val="2"/>
        <charset val="238"/>
      </rPr>
      <t/>
    </r>
  </si>
  <si>
    <t>Vinárčiková Jana</t>
  </si>
  <si>
    <r>
      <t xml:space="preserve">Profilová výstava pedagógov a doktorandov ÚIV Jednota rozmanitosti - </t>
    </r>
    <r>
      <rPr>
        <sz val="12"/>
        <color indexed="8"/>
        <rFont val="Times New Roman"/>
        <family val="1"/>
        <charset val="238"/>
      </rPr>
      <t>prierez interiérovej a architek. tvorby za r. 2014-2018</t>
    </r>
    <r>
      <rPr>
        <sz val="11"/>
        <color indexed="8"/>
        <rFont val="Calibri"/>
        <family val="2"/>
        <charset val="238"/>
      </rPr>
      <t/>
    </r>
  </si>
  <si>
    <t>054140</t>
  </si>
  <si>
    <t>Petelen Ivan</t>
  </si>
  <si>
    <r>
      <t xml:space="preserve">Profilová výstava pedagógov a doktorandov ÚIV Jednota rozmanitosti - </t>
    </r>
    <r>
      <rPr>
        <sz val="12"/>
        <color indexed="8"/>
        <rFont val="Times New Roman"/>
        <family val="1"/>
        <charset val="238"/>
      </rPr>
      <t>prierez interiérovej a architek. tvorby za r. 2014-2019</t>
    </r>
    <r>
      <rPr>
        <sz val="11"/>
        <color indexed="8"/>
        <rFont val="Calibri"/>
        <family val="2"/>
        <charset val="238"/>
      </rPr>
      <t/>
    </r>
  </si>
  <si>
    <r>
      <t xml:space="preserve">Profilová výstava pedagógov a doktorandov ÚIV Jednota rozmanitosti - </t>
    </r>
    <r>
      <rPr>
        <sz val="12"/>
        <color indexed="8"/>
        <rFont val="Times New Roman"/>
        <family val="1"/>
        <charset val="238"/>
      </rPr>
      <t>prierez interiérovej a architek. tvorby za r. 2014-2020</t>
    </r>
    <r>
      <rPr>
        <sz val="11"/>
        <color indexed="8"/>
        <rFont val="Calibri"/>
        <family val="2"/>
        <charset val="238"/>
      </rPr>
      <t/>
    </r>
  </si>
  <si>
    <t>Daniel Peter</t>
  </si>
  <si>
    <r>
      <t xml:space="preserve">Profilová výstava pedagógov a doktorandov ÚIV Jednota rozmanitosti - </t>
    </r>
    <r>
      <rPr>
        <sz val="12"/>
        <color indexed="8"/>
        <rFont val="Times New Roman"/>
        <family val="1"/>
        <charset val="238"/>
      </rPr>
      <t>prierez interiérovej a architek. tvorby za r. 2014-2021</t>
    </r>
    <r>
      <rPr>
        <sz val="11"/>
        <color indexed="8"/>
        <rFont val="Calibri"/>
        <family val="2"/>
        <charset val="238"/>
      </rPr>
      <t/>
    </r>
  </si>
  <si>
    <r>
      <t xml:space="preserve">Profilová výstava pedagógov a doktorandov ÚIV Jednota rozmanitosti - </t>
    </r>
    <r>
      <rPr>
        <sz val="12"/>
        <color indexed="8"/>
        <rFont val="Times New Roman"/>
        <family val="1"/>
        <charset val="238"/>
      </rPr>
      <t>prierez interiérovej a architek. tvorby za r. 2014-2022</t>
    </r>
    <r>
      <rPr>
        <sz val="11"/>
        <color indexed="8"/>
        <rFont val="Calibri"/>
        <family val="2"/>
        <charset val="238"/>
      </rPr>
      <t/>
    </r>
  </si>
  <si>
    <t>Kotrádyová Veronika</t>
  </si>
  <si>
    <r>
      <t xml:space="preserve">Profilová výstava pedagógov a doktorandov ÚIV Jednota rozmanitosti - </t>
    </r>
    <r>
      <rPr>
        <sz val="12"/>
        <color indexed="8"/>
        <rFont val="Times New Roman"/>
        <family val="1"/>
        <charset val="238"/>
      </rPr>
      <t>prierez interiérovej a architek. tvorby za r. 2014-2023</t>
    </r>
    <r>
      <rPr>
        <sz val="11"/>
        <color indexed="8"/>
        <rFont val="Calibri"/>
        <family val="2"/>
        <charset val="238"/>
      </rPr>
      <t/>
    </r>
  </si>
  <si>
    <t>Boleš Martin</t>
  </si>
  <si>
    <r>
      <t xml:space="preserve">Profilová výstava pedagógov a doktorandov ÚIV Jednota rozmanitosti - </t>
    </r>
    <r>
      <rPr>
        <sz val="12"/>
        <color indexed="8"/>
        <rFont val="Times New Roman"/>
        <family val="1"/>
        <charset val="238"/>
      </rPr>
      <t>prierez interiérovej a architek. tvorby za r. 2014-2024</t>
    </r>
    <r>
      <rPr>
        <sz val="11"/>
        <color indexed="8"/>
        <rFont val="Calibri"/>
        <family val="2"/>
        <charset val="238"/>
      </rPr>
      <t/>
    </r>
  </si>
  <si>
    <r>
      <t xml:space="preserve">Futuristic prototype - Stratégia navrhovania - </t>
    </r>
    <r>
      <rPr>
        <sz val="12"/>
        <rFont val="Times New Roman"/>
        <family val="1"/>
        <charset val="238"/>
      </rPr>
      <t>grafický dizajn výstavy, prezentačný poster, pozvánka, plagát</t>
    </r>
  </si>
  <si>
    <t>Šimková Mária</t>
  </si>
  <si>
    <t>Lauková-Zajíčková Katarína</t>
  </si>
  <si>
    <t>Dizajn a architektúra. Kontakty, kontexty a presahy. Slovensko 2005 -2015 /kurátorstvo</t>
  </si>
  <si>
    <t>SATELIT galéria SCD, Bratislava</t>
  </si>
  <si>
    <t>16.7.-13.9.2015</t>
  </si>
  <si>
    <r>
      <t xml:space="preserve">Experimentálne dielo Site specific pre LD Machnáč - </t>
    </r>
    <r>
      <rPr>
        <sz val="12"/>
        <color indexed="8"/>
        <rFont val="Times New Roman"/>
        <family val="1"/>
        <charset val="238"/>
      </rPr>
      <t>prezentácia objektu, hudby a videoartového záznamu. Sprievodné podujatie v rámci Art Filmu 2015</t>
    </r>
  </si>
  <si>
    <t>Kúpeľný park pri LD Machnáč, Turčianske Teplice,</t>
  </si>
  <si>
    <t>25.6.2015</t>
  </si>
  <si>
    <r>
      <t>Koncepcia výstavy fotografií P. Kuzmina a A. Kalinovej,</t>
    </r>
    <r>
      <rPr>
        <sz val="12"/>
        <rFont val="Times New Roman"/>
        <family val="1"/>
        <charset val="238"/>
      </rPr>
      <t xml:space="preserve"> ktorá predstavuje kultúrne dedičstvo krajiny ukryté v architektonickom dedičstve neskorého modernizmu  kúpeľných miest Slovenska (v rámci podujatia DAAD) </t>
    </r>
  </si>
  <si>
    <t>Galéria Archa, Bratislava</t>
  </si>
  <si>
    <t>Keppl Julián</t>
  </si>
  <si>
    <r>
      <t xml:space="preserve">Paletový regálový sklad pre UNIPHARMA, Bojnice - </t>
    </r>
    <r>
      <rPr>
        <sz val="12"/>
        <color indexed="8"/>
        <rFont val="Times New Roman"/>
        <family val="1"/>
        <charset val="238"/>
      </rPr>
      <t>konštrukcia železobetónový skelet a sendvičové betónové panely - realizácia</t>
    </r>
  </si>
  <si>
    <t>UNIPHARMA, a.s., Bojnice</t>
  </si>
  <si>
    <t>december 2015</t>
  </si>
  <si>
    <t>Križánková Alžbeta</t>
  </si>
  <si>
    <t>december 2016</t>
  </si>
  <si>
    <t>YYX</t>
  </si>
  <si>
    <r>
      <t>Oblicza malarstwa -</t>
    </r>
    <r>
      <rPr>
        <sz val="12"/>
        <color indexed="8"/>
        <rFont val="Times New Roman"/>
        <family val="1"/>
        <charset val="238"/>
      </rPr>
      <t xml:space="preserve"> zahraničná výstava slovenských maliarov</t>
    </r>
  </si>
  <si>
    <t>Slovenský inštitút vo Waršave</t>
  </si>
  <si>
    <t>16.5.-13.6.2015</t>
  </si>
  <si>
    <r>
      <t xml:space="preserve">Oblicza malarstwa - </t>
    </r>
    <r>
      <rPr>
        <sz val="12"/>
        <color indexed="8"/>
        <rFont val="Times New Roman"/>
        <family val="1"/>
        <charset val="238"/>
      </rPr>
      <t>zahraničná výstava slovenských maliarov</t>
    </r>
  </si>
  <si>
    <t>Výstava zahraničnenj architektonickej súťaže "Sportovní hala Modřice"</t>
  </si>
  <si>
    <t>Městský úrad Modřice, ČR</t>
  </si>
  <si>
    <t>26.10.-26.11.2015</t>
  </si>
  <si>
    <r>
      <t xml:space="preserve">Monografia Miroslav Zvonek 6.60.600, ISBN 978-80-2145214-5 - </t>
    </r>
    <r>
      <rPr>
        <sz val="12"/>
        <color indexed="8"/>
        <rFont val="Times New Roman"/>
        <family val="1"/>
        <charset val="238"/>
      </rPr>
      <t>grafický dizajn publikácie</t>
    </r>
  </si>
  <si>
    <t>Vysoké učení technické v Brne, ČR</t>
  </si>
  <si>
    <t>Hudec Martin</t>
  </si>
  <si>
    <r>
      <t xml:space="preserve">Medzinárodná putovná prehliadka „Salón drevostavieb 2015“ -  </t>
    </r>
    <r>
      <rPr>
        <sz val="12"/>
        <color indexed="8"/>
        <rFont val="Times New Roman"/>
        <family val="1"/>
        <charset val="238"/>
      </rPr>
      <t>výstava, ktorej premiéra sa konala na veľtrhu Dřevostavby 2015</t>
    </r>
  </si>
  <si>
    <t>Výstavisko Praha-Holešovice, ČR</t>
  </si>
  <si>
    <t>11.2.-14.2.2015</t>
  </si>
  <si>
    <r>
      <t xml:space="preserve">Urbanisticko-architektonický návrh: "Jiřího náměstí v Poděbradech" - </t>
    </r>
    <r>
      <rPr>
        <sz val="12"/>
        <color indexed="8"/>
        <rFont val="Times New Roman"/>
        <family val="1"/>
        <charset val="238"/>
      </rPr>
      <t xml:space="preserve">získanie ocenenia a odmeny </t>
    </r>
  </si>
  <si>
    <t>Mesto Poděbrady, ČR</t>
  </si>
  <si>
    <t>24.11.2015</t>
  </si>
  <si>
    <t>Bergerová Katarína</t>
  </si>
  <si>
    <t>YYV</t>
  </si>
  <si>
    <t>Výstava: Stein a Ludwigov mlyn. Industriál očami odborníkov/pamätníkov/kurátorstvo</t>
  </si>
  <si>
    <t>9.11.-22.11.2015</t>
  </si>
  <si>
    <t>Koncepcia a výtvarno priestorové riešenie výstavy  - Architekt Vladimír Dedeček, laureát Ceny Emila Belluša</t>
  </si>
  <si>
    <t>24.11.-11.12.2015</t>
  </si>
  <si>
    <r>
      <t xml:space="preserve">Rodinný dom na Kolibe - </t>
    </r>
    <r>
      <rPr>
        <sz val="12"/>
        <color indexed="8"/>
        <rFont val="Times New Roman"/>
        <family val="1"/>
        <charset val="238"/>
      </rPr>
      <t>novostavba</t>
    </r>
  </si>
  <si>
    <t>Architektonický návrh súboru Arboria Tetris vo vyzvanej architektonickej súťaži pre 304 bytových jednotiek</t>
  </si>
  <si>
    <t>Lucron Development, a.s., Bratislava</t>
  </si>
  <si>
    <t>Vráblová Edita</t>
  </si>
  <si>
    <r>
      <t>PRIEstory DNV -</t>
    </r>
    <r>
      <rPr>
        <sz val="12"/>
        <rFont val="Times New Roman"/>
        <family val="1"/>
        <charset val="238"/>
      </rPr>
      <t xml:space="preserve"> kolektívna autorská výstava architektonických návrhov / kurátorstvo</t>
    </r>
  </si>
  <si>
    <t>9.3.-15.3.2015</t>
  </si>
  <si>
    <r>
      <t xml:space="preserve">PRIEstory DNV - </t>
    </r>
    <r>
      <rPr>
        <sz val="12"/>
        <rFont val="Times New Roman"/>
        <family val="1"/>
        <charset val="238"/>
      </rPr>
      <t>kolektívna autorská výstava architektonických návrhov / kurátorstvo</t>
    </r>
  </si>
  <si>
    <t>Kováč Bohumil</t>
  </si>
  <si>
    <r>
      <t xml:space="preserve">Električka v Petržalke - </t>
    </r>
    <r>
      <rPr>
        <sz val="12"/>
        <rFont val="Times New Roman"/>
        <family val="1"/>
        <charset val="238"/>
      </rPr>
      <t>súťažný</t>
    </r>
    <r>
      <rPr>
        <b/>
        <sz val="12"/>
        <rFont val="Times New Roman"/>
        <family val="1"/>
        <charset val="238"/>
      </rPr>
      <t xml:space="preserve"> </t>
    </r>
    <r>
      <rPr>
        <sz val="12"/>
        <rFont val="Times New Roman"/>
        <family val="1"/>
        <charset val="238"/>
      </rPr>
      <t>návrh prezentovaný na konferencii</t>
    </r>
  </si>
  <si>
    <t xml:space="preserve">Konferencia Fórum koľajovej dopravy, Bratislava </t>
  </si>
  <si>
    <t>17.3.-18.3.2015</t>
  </si>
  <si>
    <t>Bašová Silvia</t>
  </si>
  <si>
    <r>
      <t xml:space="preserve">Výstava k súťaži na Pamätník demokratickej revolúcie november 1989 - </t>
    </r>
    <r>
      <rPr>
        <sz val="12"/>
        <rFont val="Times New Roman"/>
        <family val="1"/>
        <charset val="238"/>
      </rPr>
      <t>2 postre (700x1000 mm)</t>
    </r>
  </si>
  <si>
    <t>17.4.-1.5.2015</t>
  </si>
  <si>
    <t xml:space="preserve">Kurek Ondrej </t>
  </si>
  <si>
    <r>
      <t xml:space="preserve">Petržalské Bowlingové centrum - </t>
    </r>
    <r>
      <rPr>
        <sz val="12"/>
        <rFont val="Times New Roman"/>
        <family val="1"/>
        <charset val="238"/>
      </rPr>
      <t>realizácia prestavby divadla Ludus na bowlingové centrum</t>
    </r>
  </si>
  <si>
    <t>Prespor, s.r.o., Bratislava</t>
  </si>
  <si>
    <t>Botek Andrej</t>
  </si>
  <si>
    <r>
      <t xml:space="preserve">Súbor grafických prác pri príležitosti medzinárodnej konferencie - </t>
    </r>
    <r>
      <rPr>
        <sz val="12"/>
        <color indexed="8"/>
        <rFont val="Times New Roman"/>
        <family val="1"/>
        <charset val="238"/>
      </rPr>
      <t>pozvánka A5, online pozvánka</t>
    </r>
  </si>
  <si>
    <t>Primaciálny palác, Braislava</t>
  </si>
  <si>
    <t>24.3.2015</t>
  </si>
  <si>
    <r>
      <t xml:space="preserve">Súbor grafických prác pri príležitosti medzinárodnej konferencie - </t>
    </r>
    <r>
      <rPr>
        <sz val="12"/>
        <color indexed="8"/>
        <rFont val="Times New Roman"/>
        <family val="1"/>
        <charset val="238"/>
      </rPr>
      <t>pozvánka 2x A5, pozvánka s programom, online pozvánka</t>
    </r>
  </si>
  <si>
    <t>Univerzita Komenského, Bratislava</t>
  </si>
  <si>
    <t>12.6.2015</t>
  </si>
  <si>
    <t>Trnavská univberzita , Trnava</t>
  </si>
  <si>
    <t>21.5.2015</t>
  </si>
  <si>
    <t>Pauliny Pavol</t>
  </si>
  <si>
    <r>
      <t>Súbor grafických prác pri príležitosti medzinárodnej konferencie -</t>
    </r>
    <r>
      <rPr>
        <sz val="12"/>
        <color indexed="8"/>
        <rFont val="Times New Roman"/>
        <family val="1"/>
        <charset val="238"/>
      </rPr>
      <t xml:space="preserve"> pozvánka A5, online pozvánka</t>
    </r>
  </si>
  <si>
    <t>Belláková Eva</t>
  </si>
  <si>
    <t>Výstava "Medený hámor v Banskej Bystrici"</t>
  </si>
  <si>
    <t>Historická radnica mesta Banská Bystrica</t>
  </si>
  <si>
    <t>15.6.-29.6.2015</t>
  </si>
  <si>
    <t>Kráľová Eva</t>
  </si>
  <si>
    <t>Gondová Anna</t>
  </si>
  <si>
    <t>Výstava: Salón výtvarníkov 2015, 19. ročník</t>
  </si>
  <si>
    <t>Zoya Museum, Modra</t>
  </si>
  <si>
    <t>2.7.-27.8.2015</t>
  </si>
  <si>
    <r>
      <t xml:space="preserve">Výstava: Abstrakcia vs. Figúra - </t>
    </r>
    <r>
      <rPr>
        <sz val="12"/>
        <color indexed="8"/>
        <rFont val="Times New Roman"/>
        <family val="1"/>
        <charset val="238"/>
      </rPr>
      <t>výberová kolektívna výstava členov SVVU</t>
    </r>
  </si>
  <si>
    <t>5.5.-30.5.2015</t>
  </si>
  <si>
    <t>Výstava: 8.ročník medzinárodného výtvarno-literárneho sympózia ORA ET ARS VIATOR</t>
  </si>
  <si>
    <t>Skalka pri Trenčíne</t>
  </si>
  <si>
    <t>21.7.-13.8.2015</t>
  </si>
  <si>
    <r>
      <t xml:space="preserve">Výstava: Papier Kole - </t>
    </r>
    <r>
      <rPr>
        <sz val="12"/>
        <color indexed="8"/>
        <rFont val="Times New Roman"/>
        <family val="1"/>
        <charset val="238"/>
      </rPr>
      <t>zameriava sa na vývoj slovenskej koláže v 20. a 21. storočí</t>
    </r>
  </si>
  <si>
    <t>Galéria umelcov Spiša, Spišská Nová Ves</t>
  </si>
  <si>
    <t>14.10.-6.12.2015</t>
  </si>
  <si>
    <t>Varga Tibor</t>
  </si>
  <si>
    <r>
      <t xml:space="preserve">Predajný stánok MOLOKO - </t>
    </r>
    <r>
      <rPr>
        <sz val="12"/>
        <color indexed="8"/>
        <rFont val="Times New Roman"/>
        <family val="1"/>
        <charset val="238"/>
      </rPr>
      <t>projekt a realizácia interiéru, Eurovea NC, Bratislava</t>
    </r>
  </si>
  <si>
    <t>SIMS plus, s.r.o., Bratislava</t>
  </si>
  <si>
    <t>marec 2015</t>
  </si>
  <si>
    <r>
      <t xml:space="preserve">Swarovski - Aupark Shoping Center Žilina - </t>
    </r>
    <r>
      <rPr>
        <sz val="12"/>
        <color indexed="8"/>
        <rFont val="Times New Roman"/>
        <family val="1"/>
        <charset val="238"/>
      </rPr>
      <t>projekt a realizácia interiéru</t>
    </r>
  </si>
  <si>
    <t>UNICRYSTAL, s.r.o., Bratislava</t>
  </si>
  <si>
    <t>apríl 2015</t>
  </si>
  <si>
    <r>
      <t xml:space="preserve">Swarovski - City Arena Trnava - </t>
    </r>
    <r>
      <rPr>
        <sz val="12"/>
        <color indexed="8"/>
        <rFont val="Times New Roman"/>
        <family val="1"/>
        <charset val="238"/>
      </rPr>
      <t>projekt a realizácia interiéru</t>
    </r>
  </si>
  <si>
    <t>jún-august 2015</t>
  </si>
  <si>
    <r>
      <t xml:space="preserve">Predajný stánok MOLOKO - </t>
    </r>
    <r>
      <rPr>
        <sz val="12"/>
        <color indexed="8"/>
        <rFont val="Times New Roman"/>
        <family val="1"/>
        <charset val="238"/>
      </rPr>
      <t>projekt a realizácia interiéru, Avion Shoping Park, Bratislava</t>
    </r>
  </si>
  <si>
    <t>september-október 2015</t>
  </si>
  <si>
    <r>
      <t xml:space="preserve">Novostavba - Rodinný dom, MČ Bratislava-Rača - </t>
    </r>
    <r>
      <rPr>
        <sz val="12"/>
        <color indexed="8"/>
        <rFont val="Times New Roman"/>
        <family val="1"/>
        <charset val="238"/>
      </rPr>
      <t>realizácia</t>
    </r>
  </si>
  <si>
    <t xml:space="preserve">Súkromný investor, Bratislava </t>
  </si>
  <si>
    <t>november 2015</t>
  </si>
  <si>
    <r>
      <t xml:space="preserve">Rekonštrukcia tržnice v Michalovciach + interiér - </t>
    </r>
    <r>
      <rPr>
        <sz val="12"/>
        <color indexed="8"/>
        <rFont val="Times New Roman"/>
        <family val="1"/>
        <charset val="238"/>
      </rPr>
      <t>realizácia</t>
    </r>
  </si>
  <si>
    <t>Heon s.r.o., Michalovce</t>
  </si>
  <si>
    <t xml:space="preserve"> máj 2015</t>
  </si>
  <si>
    <r>
      <t xml:space="preserve">Novostavba pavilónu + interiér - </t>
    </r>
    <r>
      <rPr>
        <sz val="12"/>
        <color indexed="8"/>
        <rFont val="Times New Roman"/>
        <family val="1"/>
        <charset val="238"/>
      </rPr>
      <t>realizácia</t>
    </r>
  </si>
  <si>
    <t>január 2015</t>
  </si>
  <si>
    <t>Pifko Henrich</t>
  </si>
  <si>
    <t>Nová Kežmarská chata – Vysokohorská chata s prevažne drevenou konštrukciou, riešená ako autonómny objekt.</t>
  </si>
  <si>
    <t>Eurostav, spol. s.r.o., Bratislava</t>
  </si>
  <si>
    <r>
      <t xml:space="preserve">Vstupný priestor Event Federation - </t>
    </r>
    <r>
      <rPr>
        <sz val="12"/>
        <color indexed="8"/>
        <rFont val="Times New Roman"/>
        <family val="1"/>
        <charset val="238"/>
      </rPr>
      <t xml:space="preserve">návrh a realizácia vstupného interiérového priestoru </t>
    </r>
  </si>
  <si>
    <t>Event Federation, Bratislava</t>
  </si>
  <si>
    <r>
      <t xml:space="preserve">FASHION LIVE 2015 - hlavná scéna - </t>
    </r>
    <r>
      <rPr>
        <sz val="12"/>
        <color indexed="8"/>
        <rFont val="Times New Roman"/>
        <family val="1"/>
        <charset val="238"/>
      </rPr>
      <t xml:space="preserve">návrh a realizácia móla pre modelky, sedenia </t>
    </r>
  </si>
  <si>
    <t>Fashion Live 2015, O.Z. Mólo, Bratislava</t>
  </si>
  <si>
    <t>21.-23.10. 2015</t>
  </si>
  <si>
    <r>
      <t xml:space="preserve">Novostavba - Rodinný dom, Bernolákovo - </t>
    </r>
    <r>
      <rPr>
        <sz val="12"/>
        <color indexed="8"/>
        <rFont val="Times New Roman"/>
        <family val="1"/>
        <charset val="238"/>
      </rPr>
      <t>realizácia exteriéru a interiéru rodinného domu</t>
    </r>
  </si>
  <si>
    <t>Súkromný investor, Bernolákovo</t>
  </si>
  <si>
    <r>
      <t xml:space="preserve">LIGHTEXPO - </t>
    </r>
    <r>
      <rPr>
        <sz val="12"/>
        <rFont val="Times New Roman"/>
        <family val="1"/>
        <charset val="238"/>
      </rPr>
      <t>svetelná inštalácia</t>
    </r>
  </si>
  <si>
    <t>Light Expo, LEDeco Solution s.r.o.</t>
  </si>
  <si>
    <t>2.-18.10. 2015</t>
  </si>
  <si>
    <r>
      <t xml:space="preserve">Rekonštrukcia strechy národnej kultúrnej pamiatky - </t>
    </r>
    <r>
      <rPr>
        <sz val="12"/>
        <rFont val="Times New Roman"/>
        <family val="1"/>
        <charset val="238"/>
      </rPr>
      <t>realizácia opravy strechy</t>
    </r>
  </si>
  <si>
    <t>Súkromný investot, Partizánska Ľupča</t>
  </si>
  <si>
    <r>
      <t xml:space="preserve">Výstava: Prečo pyramída? - </t>
    </r>
    <r>
      <rPr>
        <sz val="12"/>
        <color indexed="8"/>
        <rFont val="Times New Roman"/>
        <family val="1"/>
        <charset val="238"/>
      </rPr>
      <t>10 výstavných panelov rozmiestnených po celej budove,  prezentujúcich zaujímavosti budovy SR</t>
    </r>
  </si>
  <si>
    <r>
      <t xml:space="preserve">"MODELS IN ARCHITECTURAL EDUCATION - Across the scale S, M, L, XL" - </t>
    </r>
    <r>
      <rPr>
        <sz val="12"/>
        <color indexed="8"/>
        <rFont val="Times New Roman"/>
        <family val="1"/>
        <charset val="238"/>
      </rPr>
      <t>výtvarno-priestorové riešenie a realizácia výstavy</t>
    </r>
  </si>
  <si>
    <t>050900</t>
  </si>
  <si>
    <t>Baláž Jozef</t>
  </si>
  <si>
    <r>
      <t xml:space="preserve">Model ako princíp konštrukčnej tvorby - </t>
    </r>
    <r>
      <rPr>
        <sz val="12"/>
        <color indexed="8"/>
        <rFont val="Times New Roman"/>
        <family val="1"/>
        <charset val="238"/>
      </rPr>
      <t>výtvarno-priestorové riešenie a realizácia výstavy</t>
    </r>
  </si>
  <si>
    <t>Maciak Andrej</t>
  </si>
  <si>
    <r>
      <t xml:space="preserve">Kantína Veranda - </t>
    </r>
    <r>
      <rPr>
        <sz val="12"/>
        <color indexed="8"/>
        <rFont val="Times New Roman"/>
        <family val="1"/>
        <charset val="238"/>
      </rPr>
      <t>realizácia autorského interiéru odbytových priestorov kantíny pre 176 návštevníkov.</t>
    </r>
  </si>
  <si>
    <t>Bátor Jozef</t>
  </si>
  <si>
    <t>Výstava : Mestské zásahy 2015 – 95 nápadov ako zlepšiť Bratislavu</t>
  </si>
  <si>
    <t>Stará tržnica, Bratislava</t>
  </si>
  <si>
    <t xml:space="preserve">23.4.-31.5.2015 </t>
  </si>
  <si>
    <t>23.4.-31.5.2015</t>
  </si>
  <si>
    <t>Šperka Eva</t>
  </si>
  <si>
    <t>Interiér mobilného drevodomu v Štefanovej, projekt LifeReset</t>
  </si>
  <si>
    <r>
      <t xml:space="preserve">Model Mitana - </t>
    </r>
    <r>
      <rPr>
        <sz val="12"/>
        <color indexed="8"/>
        <rFont val="Times New Roman"/>
        <family val="1"/>
        <charset val="238"/>
      </rPr>
      <t>koncept modelu zvukopriestorovej živej inštalácie</t>
    </r>
  </si>
  <si>
    <t>29.10.2015</t>
  </si>
  <si>
    <r>
      <t xml:space="preserve">Emancipované:  prvá generácia architektiek na Slovensku - </t>
    </r>
    <r>
      <rPr>
        <sz val="12"/>
        <color indexed="8"/>
        <rFont val="Times New Roman"/>
        <family val="1"/>
        <charset val="238"/>
      </rPr>
      <t>výtvarno-priestorové riešenie výstavy</t>
    </r>
  </si>
  <si>
    <t>Kristiánová Katarína</t>
  </si>
  <si>
    <t>Výstava: 25 KA ÚZKA k 25 výročiu založenia Ústavu krajinnej a záhradnej architektúry /kurátorstvo</t>
  </si>
  <si>
    <t>1.10.-12.10.2015</t>
  </si>
  <si>
    <r>
      <t xml:space="preserve">Hot Modern - </t>
    </r>
    <r>
      <rPr>
        <sz val="12"/>
        <rFont val="Times New Roman"/>
        <family val="1"/>
        <charset val="238"/>
      </rPr>
      <t>koncepcia a priestorové riešenie výstavy fotografií Petra Kuzmina</t>
    </r>
  </si>
  <si>
    <t>Elektrárňa Piešťany</t>
  </si>
  <si>
    <t>14.12.2015-31.01.2016</t>
  </si>
  <si>
    <r>
      <t xml:space="preserve">Mezonetový byt "KRDL" v Bratislave - </t>
    </r>
    <r>
      <rPr>
        <sz val="12"/>
        <rFont val="Times New Roman"/>
        <family val="1"/>
        <charset val="238"/>
      </rPr>
      <t>rekonštrukcia bytu</t>
    </r>
  </si>
  <si>
    <t>YXY</t>
  </si>
  <si>
    <r>
      <t xml:space="preserve">Grafický dizajn výstavy súťažných návrhov na pamätník "Spoločenstvo Rodina Tomislava Kolakoviča" - </t>
    </r>
    <r>
      <rPr>
        <sz val="12"/>
        <color indexed="8"/>
        <rFont val="Times New Roman"/>
        <family val="1"/>
        <charset val="238"/>
      </rPr>
      <t>pozvánka, banner, postre</t>
    </r>
  </si>
  <si>
    <t>31.3.-12.4.2015</t>
  </si>
  <si>
    <t>Návrh loga, logotypu a designmanuálu predsedníctva SR v Rade EÚ</t>
  </si>
  <si>
    <t>Ministerstvo zahraničných vecí  SR, Bratislava</t>
  </si>
  <si>
    <t>Výstava: Ženy v slovenskej architektúre (DAAD) / kurátorstvo</t>
  </si>
  <si>
    <t>YXV</t>
  </si>
  <si>
    <t>Urlandová Andrea</t>
  </si>
  <si>
    <t xml:space="preserve">Návrh farebného  riešenia a realizácia Auly  Rímskokatolíckej cyrilometodskej bohosloveckej fakulty UK, Bratislava </t>
  </si>
  <si>
    <t>Rímskokatolícka cyrilometodská bohoslovecká fakulta UK Bratislava</t>
  </si>
  <si>
    <t>august-september 2015</t>
  </si>
  <si>
    <r>
      <t>Vyzvané farebné riešnie fasády bytového domu na P. Horova, projekt EU-GUGLE -</t>
    </r>
    <r>
      <rPr>
        <sz val="12"/>
        <color indexed="8"/>
        <rFont val="Times New Roman"/>
        <family val="1"/>
        <charset val="238"/>
      </rPr>
      <t xml:space="preserve"> realizácia</t>
    </r>
  </si>
  <si>
    <t>Stavebné bytové družstvo BA IV, Bratislava</t>
  </si>
  <si>
    <t>júl-august 2015</t>
  </si>
  <si>
    <r>
      <t xml:space="preserve">Medzičas-Miznúce miesta Bratislavy, autor Anton Sládek - </t>
    </r>
    <r>
      <rPr>
        <sz val="12"/>
        <color indexed="8"/>
        <rFont val="Times New Roman"/>
        <family val="1"/>
        <charset val="238"/>
      </rPr>
      <t>fotografická kniha, sprevádzaná ilustráciami M. Kellenbergera</t>
    </r>
  </si>
  <si>
    <t>Vydavateľstvo O.K.O., Bratislava</t>
  </si>
  <si>
    <r>
      <t xml:space="preserve">Rodinný dom - </t>
    </r>
    <r>
      <rPr>
        <sz val="12"/>
        <color indexed="8"/>
        <rFont val="Times New Roman"/>
        <family val="1"/>
        <charset val="238"/>
      </rPr>
      <t xml:space="preserve">novostavba, projekt pre stavebné povolenie </t>
    </r>
  </si>
  <si>
    <r>
      <t xml:space="preserve">Rodinný dom - </t>
    </r>
    <r>
      <rPr>
        <sz val="12"/>
        <color indexed="8"/>
        <rFont val="Times New Roman"/>
        <family val="1"/>
        <charset val="238"/>
      </rPr>
      <t>novostavba, realizácia</t>
    </r>
  </si>
  <si>
    <t>Súkromný investor, Bratislava-Dúbravka</t>
  </si>
  <si>
    <t>máj 2015</t>
  </si>
  <si>
    <r>
      <t xml:space="preserve">Rodinný dom - </t>
    </r>
    <r>
      <rPr>
        <sz val="12"/>
        <color indexed="8"/>
        <rFont val="Times New Roman"/>
        <family val="1"/>
        <charset val="238"/>
      </rPr>
      <t>novostavba, projekt pre stavebné povolenie</t>
    </r>
  </si>
  <si>
    <t>Súkromný investor, Bratislava-Rusovce</t>
  </si>
  <si>
    <r>
      <t xml:space="preserve">Rodinný dom s bazénom - </t>
    </r>
    <r>
      <rPr>
        <sz val="12"/>
        <color indexed="8"/>
        <rFont val="Times New Roman"/>
        <family val="1"/>
        <charset val="238"/>
      </rPr>
      <t>novostavba, projekt pre stavebné povolenie</t>
    </r>
  </si>
  <si>
    <t>Súkromný investor, Bratislava-Devín</t>
  </si>
  <si>
    <t>Súkromný investor, Bratislava-Záhorská Bystrica</t>
  </si>
  <si>
    <t>jún 2015</t>
  </si>
  <si>
    <t>Súkromný investor Bratislava-Vajnory</t>
  </si>
  <si>
    <t>Kumorovitzová Jana</t>
  </si>
  <si>
    <t>Grafické spracovanie obálky knižnej publikácie „Základy podnikateľských zručností pre neekonómov. Ekonomické a manažérske aspekty podnikania“. Autor: Mária Janošková a kol. ISBN 978-80-553-2318-3</t>
  </si>
  <si>
    <t>Technická univerzita, Košice</t>
  </si>
  <si>
    <t>Grafické spracovanie obálky knižnej publikácie „Základy podnikateľských zručností pre neekonómov. Humanitné a spoločenskovedné aspekty podnikania“. Autor: Daniela Hrehová a kol. ISBN 978-80-553-2319-0</t>
  </si>
  <si>
    <r>
      <t xml:space="preserve">NAVI Real, s.r.o. - </t>
    </r>
    <r>
      <rPr>
        <sz val="12"/>
        <color indexed="8"/>
        <rFont val="Times New Roman"/>
        <family val="1"/>
        <charset val="238"/>
      </rPr>
      <t>grafický dizajn web stránky /responzive design/ pre realitnú spoločnosť NAVI Real</t>
    </r>
  </si>
  <si>
    <t>NAVI Real, s.r.o., Bratislava</t>
  </si>
  <si>
    <r>
      <t xml:space="preserve">Grafický dizajn web stránky /responzive design/  obchodno-realizačnej spoločnosti Solidis, s.r.o., - </t>
    </r>
    <r>
      <rPr>
        <sz val="12"/>
        <color indexed="8"/>
        <rFont val="Times New Roman"/>
        <family val="1"/>
        <charset val="238"/>
      </rPr>
      <t>komplexné riešenie dodávky nábytku do interiérov, realizácia kúpeľní</t>
    </r>
  </si>
  <si>
    <t>Solidis, s.r.o., Bratislava</t>
  </si>
  <si>
    <r>
      <t xml:space="preserve">Grafický dizajn web stránky /responzive design/  agentúry 2muse - </t>
    </r>
    <r>
      <rPr>
        <sz val="12"/>
        <color indexed="8"/>
        <rFont val="Times New Roman"/>
        <family val="1"/>
        <charset val="238"/>
      </rPr>
      <t>agentúra zabezpečujúca kvantitatívny a kvalitatívny prieskum trhu</t>
    </r>
    <r>
      <rPr>
        <b/>
        <sz val="12"/>
        <color indexed="8"/>
        <rFont val="Times New Roman"/>
        <family val="1"/>
        <charset val="238"/>
      </rPr>
      <t>.</t>
    </r>
  </si>
  <si>
    <t>2muse, s.r.o., Bratislava</t>
  </si>
  <si>
    <t>YVY</t>
  </si>
  <si>
    <t>Kvasnicová Magdaléna</t>
  </si>
  <si>
    <r>
      <t xml:space="preserve">Spoločenstvo Rodina Tomislava Kolakoviča - </t>
    </r>
    <r>
      <rPr>
        <sz val="12"/>
        <color indexed="8"/>
        <rFont val="Times New Roman"/>
        <family val="1"/>
        <charset val="238"/>
      </rPr>
      <t>výstava súťažných návrhov na pamätník/ kurátorstvo</t>
    </r>
  </si>
  <si>
    <r>
      <t xml:space="preserve">Medzinárodná výstava „Obnova hradov v stredoeurópskom priestore“ - </t>
    </r>
    <r>
      <rPr>
        <sz val="12"/>
        <color indexed="8"/>
        <rFont val="Times New Roman"/>
        <family val="1"/>
        <charset val="238"/>
      </rPr>
      <t>kurátorský projekt</t>
    </r>
  </si>
  <si>
    <t xml:space="preserve">29.7. – 21.8.2015 </t>
  </si>
  <si>
    <r>
      <t xml:space="preserve">Medzinárodná výstava „Obnova hradov v stredoeurópskom priestore“ - </t>
    </r>
    <r>
      <rPr>
        <sz val="12"/>
        <color indexed="8"/>
        <rFont val="Times New Roman"/>
        <family val="1"/>
        <charset val="238"/>
      </rPr>
      <t xml:space="preserve">12 postrov 700 x 1000 mm obsahujúcich informácie o obnovách vybraných hradov na Slovensku </t>
    </r>
  </si>
  <si>
    <t>29.7. – 21.8.2015</t>
  </si>
  <si>
    <t>Gregor Pavel</t>
  </si>
  <si>
    <t>Gregorová Jana</t>
  </si>
  <si>
    <t xml:space="preserve">Výstava XXIV. Salón 2015 </t>
  </si>
  <si>
    <t>28.1.-15.2.2015</t>
  </si>
  <si>
    <t>Šištíková Petra</t>
  </si>
  <si>
    <r>
      <t xml:space="preserve">Bienále FORMA 2015 - </t>
    </r>
    <r>
      <rPr>
        <sz val="12"/>
        <color indexed="8"/>
        <rFont val="Times New Roman"/>
        <family val="1"/>
        <charset val="238"/>
      </rPr>
      <t>výstava úžitkového umenia a dizajnu na Slovensku - súťažná prehliadka</t>
    </r>
  </si>
  <si>
    <t>9.10.-1.11.2015</t>
  </si>
  <si>
    <t>YVV</t>
  </si>
  <si>
    <r>
      <t>Výstava architektonických štúdií - Kaštieľ v Utekáči -</t>
    </r>
    <r>
      <rPr>
        <sz val="12"/>
        <color indexed="8"/>
        <rFont val="Times New Roman"/>
        <family val="1"/>
        <charset val="238"/>
      </rPr>
      <t xml:space="preserve"> výsledky výskumu a perspektívy revitalizácie (9 prezentačných panelov)</t>
    </r>
  </si>
  <si>
    <t>Kultúrny dom a obecný úrad , Utekáč</t>
  </si>
  <si>
    <t>27.2.2015</t>
  </si>
  <si>
    <r>
      <t xml:space="preserve">Výstava architektonických štúdií - Kaštieľ v Utekáči - </t>
    </r>
    <r>
      <rPr>
        <sz val="12"/>
        <color indexed="8"/>
        <rFont val="Times New Roman"/>
        <family val="1"/>
        <charset val="238"/>
      </rPr>
      <t>výsledky výskumu a perspektívy revitalizácie (9 prezentačných panelov)</t>
    </r>
  </si>
  <si>
    <r>
      <t xml:space="preserve">Zborník Bardkontakt 2015, ISBN 978-80-972053-2-4 - </t>
    </r>
    <r>
      <rPr>
        <sz val="12"/>
        <rFont val="Times New Roman"/>
        <family val="1"/>
        <charset val="238"/>
      </rPr>
      <t>grafická úprava</t>
    </r>
  </si>
  <si>
    <t>Mesto Bardejov</t>
  </si>
  <si>
    <r>
      <t xml:space="preserve">Leraning Space - Habitat Regeneration Strategies - </t>
    </r>
    <r>
      <rPr>
        <sz val="12"/>
        <color indexed="8"/>
        <rFont val="Times New Roman"/>
        <family val="1"/>
        <charset val="238"/>
      </rPr>
      <t>medzinárodná výstava  projektu OIKONET/kurátorstvo</t>
    </r>
  </si>
  <si>
    <t xml:space="preserve">Archa, Centrum súčasnej architektúry a dizajnu, BA </t>
  </si>
  <si>
    <t>Výstava architektonického diela súťaže: Nová radnica Leopoldov</t>
  </si>
  <si>
    <t>9.2.-13.2.2015</t>
  </si>
  <si>
    <r>
      <t xml:space="preserve">Výstava: Hybské perspektívy alebo Hybe očami mladých architektov - </t>
    </r>
    <r>
      <rPr>
        <sz val="12"/>
        <color indexed="8"/>
        <rFont val="Times New Roman"/>
        <family val="1"/>
        <charset val="238"/>
      </rPr>
      <t>výsledky výskumu prostredníctvom štúdií pamiatkovej obnovy dvoch hybských domov/kurátorstvo</t>
    </r>
    <r>
      <rPr>
        <b/>
        <sz val="12"/>
        <color indexed="8"/>
        <rFont val="Times New Roman"/>
        <family val="1"/>
        <charset val="238"/>
      </rPr>
      <t xml:space="preserve">
</t>
    </r>
  </si>
  <si>
    <t>Obecný úrad Hybe</t>
  </si>
  <si>
    <t>11.9.-11.10.2015</t>
  </si>
  <si>
    <r>
      <t xml:space="preserve">Interiér kancelárií AB Zvolen - </t>
    </r>
    <r>
      <rPr>
        <sz val="12"/>
        <color indexed="8"/>
        <rFont val="Times New Roman"/>
        <family val="1"/>
        <charset val="238"/>
      </rPr>
      <t>realizácia</t>
    </r>
  </si>
  <si>
    <t xml:space="preserve">Súkromný investor, Zvolen </t>
  </si>
  <si>
    <r>
      <t xml:space="preserve">Interiér bytu B1 - </t>
    </r>
    <r>
      <rPr>
        <sz val="12"/>
        <color indexed="8"/>
        <rFont val="Times New Roman"/>
        <family val="1"/>
        <charset val="238"/>
      </rPr>
      <t>realizácia</t>
    </r>
  </si>
  <si>
    <r>
      <t xml:space="preserve">Interiér bytu B2 - </t>
    </r>
    <r>
      <rPr>
        <sz val="12"/>
        <color indexed="8"/>
        <rFont val="Times New Roman"/>
        <family val="1"/>
        <charset val="238"/>
      </rPr>
      <t>realizácia</t>
    </r>
  </si>
  <si>
    <t>Hudač Peter</t>
  </si>
  <si>
    <t>Kolcúnová Pavlína</t>
  </si>
  <si>
    <r>
      <t xml:space="preserve">Leraning Space - Habitat Regeneration Strategies - </t>
    </r>
    <r>
      <rPr>
        <sz val="12"/>
        <color indexed="8"/>
        <rFont val="Times New Roman"/>
        <family val="1"/>
        <charset val="238"/>
      </rPr>
      <t>medzinárodná výstava  projektu OIKONET</t>
    </r>
  </si>
  <si>
    <t>Archa, Centrum súčasnej architektúry a dizajnu, BA</t>
  </si>
  <si>
    <t>Gécová Katarína</t>
  </si>
  <si>
    <r>
      <t xml:space="preserve">Koncepcia výstavy: Alfonz Torma - </t>
    </r>
    <r>
      <rPr>
        <sz val="12"/>
        <color indexed="8"/>
        <rFont val="Times New Roman"/>
        <family val="1"/>
        <charset val="238"/>
      </rPr>
      <t>pocta architektovi, výstava , výber tvorby</t>
    </r>
  </si>
  <si>
    <t>PKO, Nitra</t>
  </si>
  <si>
    <t>17.2.-18.2.2015</t>
  </si>
  <si>
    <t>Ordódyová Mária</t>
  </si>
  <si>
    <r>
      <t xml:space="preserve">Dekor - </t>
    </r>
    <r>
      <rPr>
        <sz val="12"/>
        <rFont val="Times New Roman"/>
        <family val="1"/>
        <charset val="238"/>
      </rPr>
      <t>výstava</t>
    </r>
    <r>
      <rPr>
        <b/>
        <sz val="12"/>
        <rFont val="Times New Roman"/>
        <family val="1"/>
        <charset val="238"/>
      </rPr>
      <t xml:space="preserve"> </t>
    </r>
    <r>
      <rPr>
        <sz val="12"/>
        <rFont val="Times New Roman"/>
        <family val="1"/>
        <charset val="238"/>
      </rPr>
      <t xml:space="preserve">prezentuje tvorbu najmladšej generácie slovenských a českých výtvarníkov a dizajnérov </t>
    </r>
  </si>
  <si>
    <t>Galéria X, Bratislava</t>
  </si>
  <si>
    <t>10.9.-24.10.2015</t>
  </si>
  <si>
    <r>
      <t xml:space="preserve">Keygoes:chili - kľúčenka s vymeniteľnou nádobkou - </t>
    </r>
    <r>
      <rPr>
        <sz val="12"/>
        <color indexed="8"/>
        <rFont val="Times New Roman"/>
        <family val="1"/>
        <charset val="238"/>
      </rPr>
      <t>sériová výroba</t>
    </r>
  </si>
  <si>
    <t>Kiemss, s.r.o., Bratislava</t>
  </si>
  <si>
    <r>
      <t xml:space="preserve">Výstava: Eráto VII - </t>
    </r>
    <r>
      <rPr>
        <sz val="12"/>
        <color indexed="8"/>
        <rFont val="Times New Roman"/>
        <family val="1"/>
        <charset val="238"/>
      </rPr>
      <t xml:space="preserve">výberová výstava s medzinárodnou účasťou </t>
    </r>
  </si>
  <si>
    <t>Vermesova vila, Dunajská streda</t>
  </si>
  <si>
    <t>22.10.-18.11.2015</t>
  </si>
  <si>
    <t>XZY</t>
  </si>
  <si>
    <t>Grafický návrh a spracovanie vizuálnej identity výstavy "Čo bude v Žilinskej elektrárni"</t>
  </si>
  <si>
    <t>Považská galéria umenia v Žiline</t>
  </si>
  <si>
    <t>28.11.2014-1.2.2015</t>
  </si>
  <si>
    <t>XZV</t>
  </si>
  <si>
    <t>Andráš Milan</t>
  </si>
  <si>
    <r>
      <t xml:space="preserve">Rodinný objekt na uskladnenie hrozna - </t>
    </r>
    <r>
      <rPr>
        <sz val="12"/>
        <color indexed="8"/>
        <rFont val="Times New Roman"/>
        <family val="1"/>
        <charset val="238"/>
      </rPr>
      <t>projekt pre štrukturálne fondy EU</t>
    </r>
  </si>
  <si>
    <t>Súkromný investor, Bratislava-Rača</t>
  </si>
  <si>
    <t>Sopirová Alžbeta</t>
  </si>
  <si>
    <r>
      <t xml:space="preserve">Územný plán obce Hamuliakovo - </t>
    </r>
    <r>
      <rPr>
        <sz val="12"/>
        <color indexed="8"/>
        <rFont val="Times New Roman"/>
        <family val="1"/>
        <charset val="238"/>
      </rPr>
      <t>zmeny a doplnky 8/2015</t>
    </r>
  </si>
  <si>
    <t>Obecný úrad Hamuliakovo</t>
  </si>
  <si>
    <t>12.02.2015</t>
  </si>
  <si>
    <t>Ciglan Gabriel</t>
  </si>
  <si>
    <t>Novostavba rodinného domu</t>
  </si>
  <si>
    <t>Súkromný investor, Martin</t>
  </si>
  <si>
    <t>XYY</t>
  </si>
  <si>
    <r>
      <t xml:space="preserve">Múr - dočasná inštalácias s tématikou "Múr" </t>
    </r>
    <r>
      <rPr>
        <sz val="12"/>
        <color indexed="8"/>
        <rFont val="Times New Roman"/>
        <family val="1"/>
        <charset val="238"/>
      </rPr>
      <t xml:space="preserve">pre medzinárodný festival divadiel organizovaný SND </t>
    </r>
  </si>
  <si>
    <t>SND, Bratislava</t>
  </si>
  <si>
    <t>máj-jún 2015</t>
  </si>
  <si>
    <t>XYX</t>
  </si>
  <si>
    <r>
      <t xml:space="preserve">Výstava: Architektonický podvečer Řevnice v roce 2019? - </t>
    </r>
    <r>
      <rPr>
        <sz val="12"/>
        <color indexed="8"/>
        <rFont val="Times New Roman"/>
        <family val="1"/>
        <charset val="238"/>
      </rPr>
      <t>súťažné návrhy jednokolovej verejnej  zahraničnej urbanisticko-architektonickej  súťaže: Obnova námestia  Krále  Jiřího z Poděbrad</t>
    </r>
  </si>
  <si>
    <t>Sklad 13 Pod Lipami Řevnice, ČR</t>
  </si>
  <si>
    <t>Výstava návrhov medzinárodnej architektonickej súťaže „Nová škola Chýně“</t>
  </si>
  <si>
    <t>Obec Chýně, ČR</t>
  </si>
  <si>
    <t>13.5.-22.5.2015</t>
  </si>
  <si>
    <t>XYV</t>
  </si>
  <si>
    <t>Realizácia prestavby bytu na Dlhých dieloch.</t>
  </si>
  <si>
    <r>
      <t xml:space="preserve">Rodinný dom - </t>
    </r>
    <r>
      <rPr>
        <sz val="12"/>
        <rFont val="Times New Roman"/>
        <family val="1"/>
        <charset val="238"/>
      </rPr>
      <t>novostavba, Zvolen</t>
    </r>
  </si>
  <si>
    <r>
      <t xml:space="preserve">Rodinný dom - </t>
    </r>
    <r>
      <rPr>
        <sz val="12"/>
        <color indexed="8"/>
        <rFont val="Times New Roman"/>
        <family val="1"/>
        <charset val="238"/>
      </rPr>
      <t>novostavba, Obytná zóna Mladé Čunovo</t>
    </r>
  </si>
  <si>
    <r>
      <t xml:space="preserve">Obytná zóna - Štadión, </t>
    </r>
    <r>
      <rPr>
        <sz val="12"/>
        <color indexed="8"/>
        <rFont val="Times New Roman"/>
        <family val="1"/>
        <charset val="238"/>
      </rPr>
      <t>zastavovacia štúdia obytnej zóny v obci Nemecká</t>
    </r>
  </si>
  <si>
    <t>PTCHEM s.r.o., Dubová</t>
  </si>
  <si>
    <r>
      <t xml:space="preserve">Rodinný dom novostavba - </t>
    </r>
    <r>
      <rPr>
        <sz val="12"/>
        <color indexed="8"/>
        <rFont val="Times New Roman"/>
        <family val="1"/>
        <charset val="238"/>
      </rPr>
      <t>realizácia, obec Východná</t>
    </r>
  </si>
  <si>
    <t>Súkromný investor, Východná</t>
  </si>
  <si>
    <r>
      <t xml:space="preserve">Samostatne stojaci rodinný dom v štandarde PD – </t>
    </r>
    <r>
      <rPr>
        <sz val="12"/>
        <color indexed="8"/>
        <rFont val="Times New Roman"/>
        <family val="1"/>
        <charset val="238"/>
      </rPr>
      <t>projekt na stavebné konanie</t>
    </r>
  </si>
  <si>
    <t>Súkromný investor, Skalica</t>
  </si>
  <si>
    <r>
      <t xml:space="preserve">Novostavba - Rodinný dom, Prievidza - </t>
    </r>
    <r>
      <rPr>
        <sz val="12"/>
        <color indexed="8"/>
        <rFont val="Times New Roman"/>
        <family val="1"/>
        <charset val="238"/>
      </rPr>
      <t xml:space="preserve">realizácia </t>
    </r>
  </si>
  <si>
    <t>Súkromný investor, Prievidza</t>
  </si>
  <si>
    <r>
      <t xml:space="preserve">Interiér priehradky Allianz - OC Bory Mall Bratislava - </t>
    </r>
    <r>
      <rPr>
        <sz val="12"/>
        <color indexed="8"/>
        <rFont val="Times New Roman"/>
        <family val="1"/>
        <charset val="238"/>
      </rPr>
      <t>realizácia</t>
    </r>
  </si>
  <si>
    <r>
      <t>Interiér priehradky Allianz - OC Bory Mall Bratislava -</t>
    </r>
    <r>
      <rPr>
        <sz val="12"/>
        <color indexed="8"/>
        <rFont val="Times New Roman"/>
        <family val="1"/>
        <charset val="238"/>
      </rPr>
      <t xml:space="preserve"> realizácia</t>
    </r>
  </si>
  <si>
    <r>
      <t xml:space="preserve">Rekonštrukcia rodinného domu po požiari </t>
    </r>
    <r>
      <rPr>
        <sz val="12"/>
        <color indexed="8"/>
        <rFont val="Times New Roman"/>
        <family val="1"/>
        <charset val="238"/>
      </rPr>
      <t>+ nadstavba obytného podkrovia</t>
    </r>
  </si>
  <si>
    <t>Súkromný investor, Brodské</t>
  </si>
  <si>
    <r>
      <t xml:space="preserve">Súčasná scénografia - </t>
    </r>
    <r>
      <rPr>
        <sz val="12"/>
        <color indexed="8"/>
        <rFont val="Times New Roman"/>
        <family val="1"/>
        <charset val="238"/>
      </rPr>
      <t xml:space="preserve">koncept performatívneho priestorového projektu </t>
    </r>
    <r>
      <rPr>
        <b/>
        <sz val="12"/>
        <color indexed="8"/>
        <rFont val="Times New Roman"/>
        <family val="1"/>
        <charset val="238"/>
      </rPr>
      <t xml:space="preserve">Kafka-Kurtáš-Belluš-Betrachtung </t>
    </r>
  </si>
  <si>
    <t>10.6.2015</t>
  </si>
  <si>
    <t>Vojteková Eva</t>
  </si>
  <si>
    <t>Návrh a realizácia interiéru pre firmu Spinet, Bratislava</t>
  </si>
  <si>
    <t>Spinet, a.s., Bratislava</t>
  </si>
  <si>
    <t>Rolenčíková Gabriela</t>
  </si>
  <si>
    <t>054141</t>
  </si>
  <si>
    <t>XXV</t>
  </si>
  <si>
    <t>Chovancová Lýdia</t>
  </si>
  <si>
    <t>Drabinská, Hniezdne</t>
  </si>
  <si>
    <r>
      <t xml:space="preserve">Grafický dizajn výstavy Hybe očami mladých architektov - </t>
    </r>
    <r>
      <rPr>
        <sz val="12"/>
        <color indexed="8"/>
        <rFont val="Times New Roman"/>
        <family val="1"/>
        <charset val="238"/>
      </rPr>
      <t>6 panelov a propagačné materiály</t>
    </r>
  </si>
  <si>
    <t>11.9.2015</t>
  </si>
  <si>
    <t>Ebringerová Paulína</t>
  </si>
  <si>
    <r>
      <t xml:space="preserve">Vianočný kaktus - </t>
    </r>
    <r>
      <rPr>
        <sz val="12"/>
        <color indexed="8"/>
        <rFont val="Times New Roman"/>
        <family val="1"/>
        <charset val="238"/>
      </rPr>
      <t>grafický dizajn - pozvánka, plagát k putovnej výstave autorky Rity Koszorúsovej</t>
    </r>
  </si>
  <si>
    <t>Diera do sveta, Liptovský Mikuláš</t>
  </si>
  <si>
    <t>18.12.2015</t>
  </si>
  <si>
    <r>
      <t xml:space="preserve">Kresba a iné zbytočnosti - </t>
    </r>
    <r>
      <rPr>
        <sz val="12"/>
        <color indexed="8"/>
        <rFont val="Times New Roman"/>
        <family val="1"/>
        <charset val="238"/>
      </rPr>
      <t>grafický dizajn - pozvánka, plagát k putovnej výstave autora Roberta Švarca</t>
    </r>
  </si>
  <si>
    <r>
      <t>Územný plán obce Vinohrady nad Váhom -</t>
    </r>
    <r>
      <rPr>
        <sz val="12"/>
        <color indexed="8"/>
        <rFont val="Times New Roman"/>
        <family val="1"/>
        <charset val="238"/>
      </rPr>
      <t xml:space="preserve"> zmeny a doplnky č. 4/2015</t>
    </r>
  </si>
  <si>
    <t>Obecný úrad  Vinohrady nad Váhom</t>
  </si>
  <si>
    <t>15.12.2015 - 25.01.2016</t>
  </si>
  <si>
    <t xml:space="preserve">Výstava: Severný nástupný priestor do centra mestskej časti Bratislava - Čuňovo/ kurátorstvo </t>
  </si>
  <si>
    <t>Mestský úrad, Bratislava - Čuňovo</t>
  </si>
  <si>
    <t>21.-28.9.2015</t>
  </si>
  <si>
    <t>VEGA</t>
  </si>
  <si>
    <t>G</t>
  </si>
  <si>
    <t>D</t>
  </si>
  <si>
    <t>1/0555/14</t>
  </si>
  <si>
    <t>Pohaničová, Jana, prof. Ing. arch., PhD.</t>
  </si>
  <si>
    <t>Michal Milan Harminc – život a dielo nestora slovenskej architektúry</t>
  </si>
  <si>
    <t>2014-2016</t>
  </si>
  <si>
    <t>1/0559/13</t>
  </si>
  <si>
    <t>Krajcsovics, Lorant, Ing. arch., PhD.</t>
  </si>
  <si>
    <t>Architektúra a urbanizmus 2020 - smerovanie k takmer nulovému energetickému štandardu</t>
  </si>
  <si>
    <t>2013-2015</t>
  </si>
  <si>
    <t>2/0095/14</t>
  </si>
  <si>
    <t>Bartošová, Nina, Ing. arch., PhD.</t>
  </si>
  <si>
    <t>Priemyselné dedičstvo - teória a metodológia ochrany aplikovaná vo výskume územia Bratislvy</t>
  </si>
  <si>
    <t>1/0951/16</t>
  </si>
  <si>
    <t>Králik, Juraj, Ing. arch., PhD.</t>
  </si>
  <si>
    <t>Transparentné a translucentné konštrukcie uplatňpované na architektonických ibjektoch v špecifických podmienkach</t>
  </si>
  <si>
    <t>2015-2018</t>
  </si>
  <si>
    <t>KEGA</t>
  </si>
  <si>
    <t>039STU-4/2014</t>
  </si>
  <si>
    <t>Budiaková, Mária, doc. Ing., PhD.</t>
  </si>
  <si>
    <t>Progresívne technológie pri tvorbe architektonických diel</t>
  </si>
  <si>
    <t>017STU-4/2014</t>
  </si>
  <si>
    <t>Reháčková, Tamara, Ing., PhD.</t>
  </si>
  <si>
    <t>Diela záhradnej architektúry ako súčasť kultúrneho dedičstva a možnosti ich interpretácie</t>
  </si>
  <si>
    <t>7.</t>
  </si>
  <si>
    <t>042STU-4/2015</t>
  </si>
  <si>
    <t>Vinarčíková, Jana, doc. Ing. arch., PhD.</t>
  </si>
  <si>
    <t>Dizajn vnútorného prostredia – inovácia výukového modelu s orientáciou na prax</t>
  </si>
  <si>
    <t>2015-2017</t>
  </si>
  <si>
    <t>8.</t>
  </si>
  <si>
    <t xml:space="preserve">FA </t>
  </si>
  <si>
    <t>015TTU-4/2014</t>
  </si>
  <si>
    <t>Botek, Andrej, doc. Ing. arch., Mgr., PhD.</t>
  </si>
  <si>
    <t>Fenomenológia kapucínskej architektúry a kultúrne dejiny Slovenska</t>
  </si>
  <si>
    <t>9.</t>
  </si>
  <si>
    <t>APVV</t>
  </si>
  <si>
    <t>APVV-0469-11</t>
  </si>
  <si>
    <t>Petelen, Ivan, prof. Ing. arch., akad. arch., PhD.</t>
  </si>
  <si>
    <t>Interiérový dizajn ako prostriedok prevencie a liečenia civilizačných chorôb</t>
  </si>
  <si>
    <t>2012-2015</t>
  </si>
  <si>
    <t>10.</t>
  </si>
  <si>
    <t>APVV-0594-12</t>
  </si>
  <si>
    <t>Kotrádyová, Veronika, doc. Ing., PhD.</t>
  </si>
  <si>
    <t>Interakcia človeka a dreva  -  humanizačný potenciál dreva v interiéri</t>
  </si>
  <si>
    <t>2013-2017</t>
  </si>
  <si>
    <t>11.</t>
  </si>
  <si>
    <t>Wolkswagen AG,38436,Wolfburg/ ŠKODA AUTO Mladá Boleslav</t>
  </si>
  <si>
    <t>Z</t>
  </si>
  <si>
    <t>Paliatka, Peter, prof. akad. soch.</t>
  </si>
  <si>
    <t>Fit2 E-CAR - komplexná vízia elektromobility pre nasledujúce desaťročie</t>
  </si>
  <si>
    <t>12.</t>
  </si>
  <si>
    <t>GFI,a.s.</t>
  </si>
  <si>
    <t>0524/0098/15</t>
  </si>
  <si>
    <t>Boháčová, Katarína, Ing. arch., PhD.</t>
  </si>
  <si>
    <t>Vedecko-výskumné aktivity určené na PUBLIC SPACE BRATISLAVA</t>
  </si>
  <si>
    <t>13.</t>
  </si>
  <si>
    <t>MPaRV SR</t>
  </si>
  <si>
    <t>N00140</t>
  </si>
  <si>
    <t>Bacová, Andrea, doc. Ing. arch., PhD.</t>
  </si>
  <si>
    <t>REGIOGOES- Regionálny potenciál v pohraničnej oblasti Rakúsko-Slovensko. Vývoj nových
modelov bývania, práce a voľného času pre pohraničnú oblasť</t>
  </si>
  <si>
    <t>2014-2015</t>
  </si>
  <si>
    <t>14..</t>
  </si>
  <si>
    <t>OEST Akademie</t>
  </si>
  <si>
    <t>0524/0217/15</t>
  </si>
  <si>
    <t>15-</t>
  </si>
  <si>
    <t>Mestské lesy</t>
  </si>
  <si>
    <t>0501/0003/15</t>
  </si>
  <si>
    <t>Vošková, Katarína, Ing. arch., PhD.</t>
  </si>
  <si>
    <t>Vydanie publikácie - Historické brány krupinských domov</t>
  </si>
  <si>
    <t>16.</t>
  </si>
  <si>
    <t xml:space="preserve">SL TRADE, s.r.o. </t>
  </si>
  <si>
    <t>0501/0021/15</t>
  </si>
  <si>
    <t>Kráľová, Eva, doc. Ing., PhD.</t>
  </si>
  <si>
    <t>Výskum pamiatok</t>
  </si>
  <si>
    <t>17.</t>
  </si>
  <si>
    <t>Stredná odborná školy polygrafická</t>
  </si>
  <si>
    <t>0501/0024/15</t>
  </si>
  <si>
    <t>Kočlík, Dušan, Ing., ArtD.</t>
  </si>
  <si>
    <t>Vypracovanie overovacej štúdie Auly SOŠP</t>
  </si>
  <si>
    <t>18.</t>
  </si>
  <si>
    <t>Mesto Banská Bystrica</t>
  </si>
  <si>
    <t>8_2011</t>
  </si>
  <si>
    <t>Zabezpečenie exponátov na výstavu Medený Hámor V Banskej Bystrici</t>
  </si>
  <si>
    <t>19.</t>
  </si>
  <si>
    <t>Beňadik, n.f.</t>
  </si>
  <si>
    <t>0501/0006/16</t>
  </si>
  <si>
    <t>Polomová Beata, Ing. arch., PhD.</t>
  </si>
  <si>
    <t>Zachovanie, udržanie a obnova kultúrneho a prír. Dedičstva v lokalite Malej a Veľkej Skalky</t>
  </si>
  <si>
    <t>20.</t>
  </si>
  <si>
    <t>XELLA Slovensko</t>
  </si>
  <si>
    <t>0524/1243/15</t>
  </si>
  <si>
    <t>Ilkovičová, Ľubica, doc. Ing. arch., PhD.</t>
  </si>
  <si>
    <t>Organizácia 4.svetovej konferencie o techn. A inžinier. Vzdelávaní/WCTEE/ konanej v sempembri 2015</t>
  </si>
  <si>
    <t>21.</t>
  </si>
  <si>
    <t>Stavebné bytové družstvo</t>
  </si>
  <si>
    <t>0524/1344/15</t>
  </si>
  <si>
    <t>Urlandová, Andrea, doc. Ing., PhD.</t>
  </si>
  <si>
    <t>Zabezpečenie optimalizácie farebnosti fasády bytového domu</t>
  </si>
  <si>
    <t>22.</t>
  </si>
  <si>
    <t>SAAIC</t>
  </si>
  <si>
    <t>2015-1-SK01-KA203-008959</t>
  </si>
  <si>
    <t>Čerešňová, Zuzana, doc. Ing. arch., PhD.</t>
  </si>
  <si>
    <t>UNIALL - Sprístupňovanie vysokoškolského vzdelávania pre študentov so špecifickými potrebami</t>
  </si>
  <si>
    <t>23.</t>
  </si>
  <si>
    <t>Tatra banka</t>
  </si>
  <si>
    <t>2015vu077</t>
  </si>
  <si>
    <t>Lipková, Michala, Mgr. art.</t>
  </si>
  <si>
    <t>Flowers for Slovakia III.</t>
  </si>
  <si>
    <t>24.</t>
  </si>
  <si>
    <t>Škoda Auto, a.s.</t>
  </si>
  <si>
    <t>0501/0011/2015</t>
  </si>
  <si>
    <t xml:space="preserve">Vybavenie modelárskeho štúdia </t>
  </si>
  <si>
    <t>25.</t>
  </si>
  <si>
    <t>Štipendijný program EHP Slovensko</t>
  </si>
  <si>
    <t>SK 06-1-02-009</t>
  </si>
  <si>
    <t>FA STUBA visits BAS Bergen</t>
  </si>
  <si>
    <t>26.</t>
  </si>
  <si>
    <t>SK06-IV-02-004</t>
  </si>
  <si>
    <t>Enviromental Wooden Climatic Chamber (EWCC)</t>
  </si>
  <si>
    <t>27.</t>
  </si>
  <si>
    <t xml:space="preserve">EÚ, EFRR, MH SR, INTERREG IVC </t>
  </si>
  <si>
    <t>5C 007</t>
  </si>
  <si>
    <t>Belčáková, Ingrid., doc. RNDr. PhD.</t>
  </si>
  <si>
    <t>EUROSCAPES - Koncepcia údržby zelene v urbánnych a suburbánnych európskych krajinách</t>
  </si>
  <si>
    <t>Architektúry</t>
  </si>
  <si>
    <t>denná prezenčná</t>
  </si>
  <si>
    <t>6.1.17 krajinná a záhradná architektúra</t>
  </si>
  <si>
    <t>krajinná architektúra a krajinné plánovanie</t>
  </si>
  <si>
    <t>obnova pamiatkového dedičstvaslovenský</t>
  </si>
  <si>
    <t>konštrukcie v architektúre</t>
  </si>
  <si>
    <t>2.1.18 Dejiny a teória výtvarného umenia a architektúry</t>
  </si>
  <si>
    <t>teória architektúry</t>
  </si>
  <si>
    <t>MK SR</t>
  </si>
  <si>
    <t>MK-4436/2015/4.3.3</t>
  </si>
  <si>
    <t>PUBLIC SPACES Bratislava 2015</t>
  </si>
  <si>
    <t>MK-4437/2015/4.3.2</t>
  </si>
  <si>
    <t>Moravčíková, Henrieta, prof. Dr. Ing. arch.</t>
  </si>
  <si>
    <t>Emabncipované: prvá generácie slovenských architektiek</t>
  </si>
  <si>
    <t>MK-7683/2015/1.3</t>
  </si>
  <si>
    <t>Kvasnicová, Magdaléna, doc. PhDr., PhD.</t>
  </si>
  <si>
    <t>Kláštorné a rehoľné domy na Slovensku. Dejiny architektúry a pamiatková ochrana</t>
  </si>
  <si>
    <t>MK-6576/2015/5.1</t>
  </si>
  <si>
    <t>Lukáč, Milan, doc. akad.soch.</t>
  </si>
  <si>
    <t>DIALGUES-DIALÓGY. Francúzsko - slovenský výtvarný projekt</t>
  </si>
  <si>
    <t>MK-6250/2015/5.1</t>
  </si>
  <si>
    <t>2 x dlhé storočie</t>
  </si>
  <si>
    <t>MK-7684/2015/1.3</t>
  </si>
  <si>
    <t>Gregorová, Jana, doc. Ing. arch., PhD.</t>
  </si>
  <si>
    <t>Aktivity kultúrnej politiky v oblasti torz architektúry</t>
  </si>
  <si>
    <t>MK-4060/2015/4.3.2</t>
  </si>
  <si>
    <t>Stein a Ludwigov mlyn. Industriál očami odborníkov/ pamätníkov</t>
  </si>
  <si>
    <t>MK-4428/2015/4.3.1</t>
  </si>
  <si>
    <t>Kubinský, Bohuš, Mgr.</t>
  </si>
  <si>
    <t>ARCH/Anjel</t>
  </si>
  <si>
    <t>Nadácia Tatra banky</t>
  </si>
  <si>
    <t>2014vs017</t>
  </si>
  <si>
    <t>Hianik, Igor, Ing. arch., PhD.</t>
  </si>
  <si>
    <t>Experimentálne overovanie kompozície na fyzických modeloch</t>
  </si>
  <si>
    <t>Obecný úrad Utekáč</t>
  </si>
  <si>
    <t>O</t>
  </si>
  <si>
    <t>0501/0008/15</t>
  </si>
  <si>
    <t>Architektonická štúdia</t>
  </si>
  <si>
    <t>EUROPAN Europe</t>
  </si>
  <si>
    <t>0501/0063/15</t>
  </si>
  <si>
    <t>Meziani, Yakoub, Ing. arch., PhD.</t>
  </si>
  <si>
    <t>konferencia EUROPAN</t>
  </si>
  <si>
    <t>Švedske veľvyslanectvo</t>
  </si>
  <si>
    <t>0501/0064/15</t>
  </si>
  <si>
    <t>konferencia Public Spaces</t>
  </si>
  <si>
    <t>PPS</t>
  </si>
  <si>
    <t>0501/0018/15</t>
  </si>
  <si>
    <t>Vitková, Ľubica, doc. Ing. arch., PhD.</t>
  </si>
  <si>
    <t>Platforma 1x1</t>
  </si>
  <si>
    <t>14.</t>
  </si>
  <si>
    <t>0501/0013/15</t>
  </si>
  <si>
    <t>Dorotjaková, Irena, Ing. arch.</t>
  </si>
  <si>
    <t>Príspevok na časopis ALFA</t>
  </si>
  <si>
    <t>15.</t>
  </si>
  <si>
    <t>Fond arch. Belluša</t>
  </si>
  <si>
    <t>2015/21</t>
  </si>
  <si>
    <t xml:space="preserve">Ilkovič, Ján, doc. Ing. arch., PhD. </t>
  </si>
  <si>
    <t>Program EN:STUdy</t>
  </si>
  <si>
    <t>2015/22</t>
  </si>
  <si>
    <t>Súčasný slovenský rodinný dom - študentská súťaž</t>
  </si>
  <si>
    <t>2015/18</t>
  </si>
  <si>
    <t xml:space="preserve">Kubinský, Bohuš, Mgr. </t>
  </si>
  <si>
    <t>Belluš Open 2015</t>
  </si>
  <si>
    <t>2015/13</t>
  </si>
  <si>
    <t>2015/20</t>
  </si>
  <si>
    <t>Letný pavilón Fakulty architektúry</t>
  </si>
  <si>
    <t>2015/05</t>
  </si>
  <si>
    <t>Melcerová, Oľga, Ing. arch., PhD.</t>
  </si>
  <si>
    <t>Pisateľský krúžok</t>
  </si>
  <si>
    <t>2015/11</t>
  </si>
  <si>
    <t>Vydanie publikácie – viacjazyčného katalógu – Alexy-Kavan-Trnkus</t>
  </si>
  <si>
    <t>2015/06</t>
  </si>
  <si>
    <t>Zaiček, Martin, Ing. arch.</t>
  </si>
  <si>
    <t>“Píše ti architektúra?” – súťaž esejí o architektúry pre študentov a absolventov do 35 rokov</t>
  </si>
  <si>
    <t>DELFT</t>
  </si>
  <si>
    <t>0501/0004/15</t>
  </si>
  <si>
    <t>Ilkovič, Ján, doc. Ing. arch., PhD.</t>
  </si>
  <si>
    <t>Podpora študentského časopisu  TOTO</t>
  </si>
  <si>
    <t>Univerzita sv. Cyrila a Metoda v Trnave</t>
  </si>
  <si>
    <t>14042015/8</t>
  </si>
  <si>
    <t>Ocenenie Brilian TT 2015</t>
  </si>
  <si>
    <t>Nadácia Penta</t>
  </si>
  <si>
    <t>0501/0017/15</t>
  </si>
  <si>
    <t>Konferencia Poblic spaces</t>
  </si>
  <si>
    <t>Vysoká škola: FA STU</t>
  </si>
</sst>
</file>

<file path=xl/styles.xml><?xml version="1.0" encoding="utf-8"?>
<styleSheet xmlns="http://schemas.openxmlformats.org/spreadsheetml/2006/main">
  <numFmts count="1">
    <numFmt numFmtId="164" formatCode="0.0"/>
  </numFmts>
  <fonts count="38">
    <font>
      <sz val="12"/>
      <name val="Times New Roman"/>
      <charset val="238"/>
    </font>
    <font>
      <b/>
      <sz val="12"/>
      <name val="Times New Roman"/>
      <family val="1"/>
      <charset val="238"/>
    </font>
    <font>
      <sz val="8"/>
      <name val="Times New Roman"/>
      <charset val="238"/>
    </font>
    <font>
      <b/>
      <sz val="12"/>
      <name val="Times New Roman"/>
      <family val="1"/>
    </font>
    <font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6"/>
      <name val="Times New Roman"/>
      <family val="1"/>
      <charset val="238"/>
    </font>
    <font>
      <sz val="16"/>
      <name val="Times New Roman"/>
      <family val="1"/>
      <charset val="238"/>
    </font>
    <font>
      <b/>
      <sz val="14"/>
      <name val="Times New Roman"/>
      <family val="1"/>
    </font>
    <font>
      <sz val="11.5"/>
      <name val="Times New Roman"/>
      <family val="1"/>
      <charset val="238"/>
    </font>
    <font>
      <sz val="48"/>
      <name val="Times New Roman"/>
      <family val="1"/>
      <charset val="238"/>
    </font>
    <font>
      <sz val="12"/>
      <name val="Times New Roman"/>
      <charset val="238"/>
    </font>
    <font>
      <b/>
      <sz val="11.5"/>
      <name val="Times New Roman"/>
      <family val="1"/>
      <charset val="238"/>
    </font>
    <font>
      <sz val="8"/>
      <color indexed="81"/>
      <name val="Tahoma"/>
      <charset val="1"/>
    </font>
    <font>
      <b/>
      <sz val="8"/>
      <color indexed="81"/>
      <name val="Tahoma"/>
      <charset val="1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sz val="11"/>
      <name val="Calibri"/>
      <family val="2"/>
      <charset val="238"/>
      <scheme val="minor"/>
    </font>
    <font>
      <sz val="10"/>
      <name val="Arial CE"/>
      <charset val="238"/>
    </font>
    <font>
      <b/>
      <sz val="16"/>
      <name val="Calibri"/>
      <family val="2"/>
      <charset val="238"/>
    </font>
    <font>
      <sz val="11"/>
      <name val="Times New Roman"/>
      <family val="1"/>
      <charset val="238"/>
    </font>
    <font>
      <sz val="36"/>
      <name val="Times New Roman"/>
      <family val="1"/>
      <charset val="238"/>
    </font>
    <font>
      <sz val="11"/>
      <color indexed="8"/>
      <name val="Calibri"/>
      <family val="2"/>
      <charset val="238"/>
    </font>
    <font>
      <sz val="11"/>
      <name val="Calibri"/>
      <family val="2"/>
      <charset val="238"/>
    </font>
    <font>
      <sz val="10"/>
      <name val="Times New Roman"/>
      <charset val="238"/>
    </font>
    <font>
      <i/>
      <sz val="12"/>
      <name val="Times New Roman"/>
      <family val="1"/>
      <charset val="238"/>
    </font>
    <font>
      <b/>
      <sz val="12"/>
      <color indexed="53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14"/>
      <color indexed="8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2"/>
      <color indexed="8"/>
      <name val="Times New Roman"/>
      <family val="1"/>
      <charset val="238"/>
    </font>
    <font>
      <b/>
      <sz val="12"/>
      <color indexed="1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sz val="12"/>
      <name val="Arial"/>
      <family val="2"/>
      <charset val="238"/>
    </font>
    <font>
      <b/>
      <sz val="11"/>
      <name val="Calibri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1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9" fontId="11" fillId="0" borderId="0" applyFont="0" applyFill="0" applyBorder="0" applyAlignment="0" applyProtection="0"/>
    <xf numFmtId="0" fontId="18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16" fillId="0" borderId="0"/>
  </cellStyleXfs>
  <cellXfs count="578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 wrapText="1"/>
    </xf>
    <xf numFmtId="0" fontId="0" fillId="0" borderId="0" xfId="0" applyBorder="1" applyAlignment="1">
      <alignment horizontal="center"/>
    </xf>
    <xf numFmtId="0" fontId="0" fillId="0" borderId="0" xfId="0" applyAlignment="1"/>
    <xf numFmtId="0" fontId="0" fillId="0" borderId="4" xfId="0" applyBorder="1" applyAlignment="1">
      <alignment horizontal="center"/>
    </xf>
    <xf numFmtId="0" fontId="0" fillId="0" borderId="1" xfId="0" applyBorder="1" applyAlignment="1"/>
    <xf numFmtId="0" fontId="4" fillId="0" borderId="1" xfId="0" applyFont="1" applyBorder="1"/>
    <xf numFmtId="0" fontId="0" fillId="0" borderId="0" xfId="0" applyBorder="1" applyAlignment="1"/>
    <xf numFmtId="0" fontId="4" fillId="0" borderId="0" xfId="0" applyFont="1"/>
    <xf numFmtId="0" fontId="0" fillId="0" borderId="0" xfId="0" applyBorder="1" applyAlignment="1">
      <alignment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" fillId="0" borderId="0" xfId="0" applyFont="1" applyAlignment="1"/>
    <xf numFmtId="0" fontId="8" fillId="0" borderId="0" xfId="0" applyFont="1" applyAlignment="1">
      <alignment horizont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4" xfId="0" applyFont="1" applyBorder="1"/>
    <xf numFmtId="0" fontId="0" fillId="0" borderId="7" xfId="0" applyBorder="1"/>
    <xf numFmtId="0" fontId="0" fillId="0" borderId="8" xfId="0" applyBorder="1"/>
    <xf numFmtId="0" fontId="7" fillId="0" borderId="0" xfId="0" applyFont="1" applyBorder="1" applyAlignment="1">
      <alignment wrapText="1"/>
    </xf>
    <xf numFmtId="0" fontId="0" fillId="0" borderId="1" xfId="0" applyFill="1" applyBorder="1" applyAlignment="1"/>
    <xf numFmtId="0" fontId="4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4" fillId="0" borderId="0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Border="1"/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9" fillId="0" borderId="0" xfId="0" applyFont="1" applyBorder="1" applyAlignment="1">
      <alignment horizontal="center"/>
    </xf>
    <xf numFmtId="0" fontId="9" fillId="0" borderId="0" xfId="0" applyFont="1" applyBorder="1"/>
    <xf numFmtId="0" fontId="4" fillId="0" borderId="0" xfId="0" applyFont="1" applyBorder="1"/>
    <xf numFmtId="0" fontId="4" fillId="0" borderId="0" xfId="0" applyFont="1" applyBorder="1" applyAlignment="1">
      <alignment wrapText="1"/>
    </xf>
    <xf numFmtId="0" fontId="0" fillId="0" borderId="0" xfId="0" applyBorder="1" applyAlignment="1">
      <alignment horizontal="center"/>
    </xf>
    <xf numFmtId="0" fontId="0" fillId="0" borderId="9" xfId="0" applyBorder="1" applyAlignment="1">
      <alignment vertical="center"/>
    </xf>
    <xf numFmtId="0" fontId="6" fillId="0" borderId="0" xfId="0" applyFont="1" applyAlignment="1">
      <alignment wrapText="1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0" fillId="0" borderId="0" xfId="0" applyBorder="1" applyAlignment="1">
      <alignment horizontal="center"/>
    </xf>
    <xf numFmtId="0" fontId="4" fillId="0" borderId="0" xfId="0" applyFont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1" xfId="0" applyFill="1" applyBorder="1"/>
    <xf numFmtId="0" fontId="0" fillId="0" borderId="1" xfId="0" applyBorder="1" applyAlignment="1">
      <alignment horizontal="center"/>
    </xf>
    <xf numFmtId="0" fontId="0" fillId="0" borderId="11" xfId="0" applyBorder="1"/>
    <xf numFmtId="0" fontId="7" fillId="0" borderId="0" xfId="0" applyFont="1" applyAlignment="1">
      <alignment vertical="center" wrapText="1"/>
    </xf>
    <xf numFmtId="0" fontId="1" fillId="0" borderId="0" xfId="0" applyFont="1" applyBorder="1"/>
    <xf numFmtId="0" fontId="9" fillId="2" borderId="1" xfId="0" applyFont="1" applyFill="1" applyBorder="1"/>
    <xf numFmtId="0" fontId="0" fillId="2" borderId="1" xfId="0" applyFill="1" applyBorder="1"/>
    <xf numFmtId="0" fontId="4" fillId="0" borderId="4" xfId="0" applyFont="1" applyFill="1" applyBorder="1" applyAlignment="1">
      <alignment vertical="center" wrapText="1"/>
    </xf>
    <xf numFmtId="0" fontId="0" fillId="0" borderId="1" xfId="0" applyBorder="1" applyAlignment="1">
      <alignment horizontal="center"/>
    </xf>
    <xf numFmtId="0" fontId="4" fillId="0" borderId="8" xfId="0" applyFont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4" fillId="0" borderId="3" xfId="0" applyFont="1" applyBorder="1" applyAlignment="1">
      <alignment vertical="center"/>
    </xf>
    <xf numFmtId="0" fontId="0" fillId="0" borderId="9" xfId="0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Fill="1" applyBorder="1"/>
    <xf numFmtId="0" fontId="0" fillId="0" borderId="0" xfId="0" applyFill="1" applyBorder="1" applyAlignment="1"/>
    <xf numFmtId="0" fontId="0" fillId="0" borderId="0" xfId="0" applyFill="1"/>
    <xf numFmtId="0" fontId="4" fillId="0" borderId="1" xfId="0" applyFont="1" applyFill="1" applyBorder="1"/>
    <xf numFmtId="0" fontId="4" fillId="0" borderId="4" xfId="0" applyFont="1" applyFill="1" applyBorder="1"/>
    <xf numFmtId="0" fontId="0" fillId="0" borderId="8" xfId="0" applyFill="1" applyBorder="1"/>
    <xf numFmtId="0" fontId="4" fillId="0" borderId="0" xfId="0" applyFont="1" applyFill="1" applyBorder="1"/>
    <xf numFmtId="0" fontId="0" fillId="0" borderId="0" xfId="0" applyFill="1" applyAlignment="1">
      <alignment wrapText="1"/>
    </xf>
    <xf numFmtId="0" fontId="0" fillId="0" borderId="1" xfId="0" applyFill="1" applyBorder="1" applyAlignment="1">
      <alignment wrapText="1"/>
    </xf>
    <xf numFmtId="0" fontId="0" fillId="0" borderId="2" xfId="0" applyFill="1" applyBorder="1" applyAlignment="1">
      <alignment wrapText="1"/>
    </xf>
    <xf numFmtId="0" fontId="0" fillId="0" borderId="4" xfId="0" applyFill="1" applyBorder="1" applyAlignment="1">
      <alignment horizontal="center" wrapText="1"/>
    </xf>
    <xf numFmtId="0" fontId="3" fillId="0" borderId="0" xfId="0" applyFont="1" applyFill="1" applyAlignment="1">
      <alignment horizontal="center"/>
    </xf>
    <xf numFmtId="0" fontId="1" fillId="0" borderId="0" xfId="0" applyFont="1" applyFill="1" applyBorder="1"/>
    <xf numFmtId="0" fontId="0" fillId="0" borderId="4" xfId="0" applyFill="1" applyBorder="1"/>
    <xf numFmtId="0" fontId="4" fillId="2" borderId="1" xfId="0" applyFont="1" applyFill="1" applyBorder="1"/>
    <xf numFmtId="0" fontId="4" fillId="0" borderId="0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 vertical="center" wrapText="1"/>
    </xf>
    <xf numFmtId="0" fontId="0" fillId="0" borderId="4" xfId="0" applyBorder="1"/>
    <xf numFmtId="0" fontId="4" fillId="0" borderId="14" xfId="0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4" xfId="0" applyFont="1" applyBorder="1"/>
    <xf numFmtId="0" fontId="9" fillId="0" borderId="15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/>
    </xf>
    <xf numFmtId="0" fontId="9" fillId="0" borderId="15" xfId="0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center" vertical="center" wrapText="1"/>
    </xf>
    <xf numFmtId="0" fontId="0" fillId="2" borderId="4" xfId="0" applyFill="1" applyBorder="1"/>
    <xf numFmtId="0" fontId="0" fillId="0" borderId="14" xfId="0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0" fontId="0" fillId="0" borderId="15" xfId="0" applyBorder="1" applyAlignment="1">
      <alignment horizontal="center"/>
    </xf>
    <xf numFmtId="0" fontId="4" fillId="0" borderId="15" xfId="0" applyFont="1" applyBorder="1" applyAlignment="1">
      <alignment horizontal="center" wrapText="1"/>
    </xf>
    <xf numFmtId="0" fontId="4" fillId="0" borderId="16" xfId="0" applyFont="1" applyBorder="1" applyAlignment="1">
      <alignment horizont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0" fillId="0" borderId="23" xfId="0" applyBorder="1" applyAlignment="1">
      <alignment vertical="center"/>
    </xf>
    <xf numFmtId="0" fontId="0" fillId="0" borderId="13" xfId="0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 wrapText="1"/>
    </xf>
    <xf numFmtId="0" fontId="0" fillId="0" borderId="4" xfId="0" applyBorder="1" applyAlignment="1">
      <alignment wrapText="1"/>
    </xf>
    <xf numFmtId="0" fontId="0" fillId="0" borderId="31" xfId="0" applyBorder="1" applyAlignment="1">
      <alignment horizontal="center" vertical="center" wrapText="1"/>
    </xf>
    <xf numFmtId="0" fontId="0" fillId="0" borderId="4" xfId="0" applyBorder="1" applyAlignment="1"/>
    <xf numFmtId="0" fontId="0" fillId="0" borderId="14" xfId="0" applyBorder="1"/>
    <xf numFmtId="0" fontId="4" fillId="0" borderId="14" xfId="0" applyFont="1" applyBorder="1" applyAlignment="1">
      <alignment horizontal="center" vertical="center"/>
    </xf>
    <xf numFmtId="0" fontId="4" fillId="0" borderId="14" xfId="0" applyFont="1" applyBorder="1"/>
    <xf numFmtId="0" fontId="4" fillId="0" borderId="16" xfId="0" applyFont="1" applyBorder="1"/>
    <xf numFmtId="0" fontId="0" fillId="0" borderId="14" xfId="0" applyFill="1" applyBorder="1"/>
    <xf numFmtId="0" fontId="4" fillId="0" borderId="14" xfId="0" applyFont="1" applyFill="1" applyBorder="1" applyAlignment="1">
      <alignment horizontal="center" vertical="center"/>
    </xf>
    <xf numFmtId="0" fontId="0" fillId="0" borderId="15" xfId="0" applyFill="1" applyBorder="1"/>
    <xf numFmtId="0" fontId="4" fillId="0" borderId="16" xfId="0" applyFont="1" applyFill="1" applyBorder="1" applyAlignment="1">
      <alignment wrapText="1"/>
    </xf>
    <xf numFmtId="0" fontId="4" fillId="0" borderId="14" xfId="0" applyFont="1" applyFill="1" applyBorder="1"/>
    <xf numFmtId="0" fontId="4" fillId="0" borderId="16" xfId="0" applyFont="1" applyFill="1" applyBorder="1"/>
    <xf numFmtId="0" fontId="0" fillId="0" borderId="32" xfId="0" applyBorder="1"/>
    <xf numFmtId="0" fontId="0" fillId="0" borderId="4" xfId="0" applyFill="1" applyBorder="1" applyAlignment="1">
      <alignment wrapText="1"/>
    </xf>
    <xf numFmtId="0" fontId="0" fillId="0" borderId="13" xfId="0" applyFill="1" applyBorder="1" applyAlignment="1">
      <alignment horizontal="center" vertical="center" wrapText="1"/>
    </xf>
    <xf numFmtId="0" fontId="0" fillId="0" borderId="31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32" xfId="0" applyFill="1" applyBorder="1" applyAlignment="1">
      <alignment horizontal="center" wrapText="1"/>
    </xf>
    <xf numFmtId="0" fontId="0" fillId="0" borderId="14" xfId="0" applyBorder="1" applyAlignment="1">
      <alignment horizontal="center"/>
    </xf>
    <xf numFmtId="0" fontId="0" fillId="0" borderId="16" xfId="0" applyBorder="1" applyAlignment="1">
      <alignment horizontal="center"/>
    </xf>
    <xf numFmtId="0" fontId="1" fillId="0" borderId="0" xfId="0" applyFont="1"/>
    <xf numFmtId="0" fontId="1" fillId="0" borderId="3" xfId="0" applyFont="1" applyBorder="1" applyAlignment="1">
      <alignment horizontal="left"/>
    </xf>
    <xf numFmtId="0" fontId="4" fillId="0" borderId="14" xfId="0" applyFont="1" applyFill="1" applyBorder="1" applyAlignment="1">
      <alignment horizontal="center" vertical="center" wrapText="1"/>
    </xf>
    <xf numFmtId="0" fontId="0" fillId="0" borderId="15" xfId="0" applyFill="1" applyBorder="1" applyAlignment="1">
      <alignment horizontal="center" vertical="center" wrapText="1"/>
    </xf>
    <xf numFmtId="0" fontId="0" fillId="0" borderId="15" xfId="0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14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1" fillId="0" borderId="0" xfId="0" applyFont="1" applyAlignment="1">
      <alignment horizontal="left" vertical="center" wrapText="1"/>
    </xf>
    <xf numFmtId="0" fontId="4" fillId="0" borderId="14" xfId="0" applyFont="1" applyBorder="1" applyAlignment="1">
      <alignment horizontal="center" wrapText="1"/>
    </xf>
    <xf numFmtId="0" fontId="4" fillId="0" borderId="4" xfId="0" applyFont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164" fontId="9" fillId="2" borderId="4" xfId="0" applyNumberFormat="1" applyFont="1" applyFill="1" applyBorder="1"/>
    <xf numFmtId="164" fontId="9" fillId="2" borderId="1" xfId="0" applyNumberFormat="1" applyFont="1" applyFill="1" applyBorder="1"/>
    <xf numFmtId="164" fontId="0" fillId="2" borderId="4" xfId="0" applyNumberFormat="1" applyFill="1" applyBorder="1"/>
    <xf numFmtId="164" fontId="0" fillId="2" borderId="1" xfId="0" applyNumberFormat="1" applyFill="1" applyBorder="1"/>
    <xf numFmtId="0" fontId="4" fillId="2" borderId="3" xfId="0" applyFont="1" applyFill="1" applyBorder="1"/>
    <xf numFmtId="0" fontId="0" fillId="2" borderId="3" xfId="0" applyFill="1" applyBorder="1" applyAlignment="1">
      <alignment horizontal="center"/>
    </xf>
    <xf numFmtId="0" fontId="0" fillId="2" borderId="3" xfId="0" applyFill="1" applyBorder="1"/>
    <xf numFmtId="0" fontId="4" fillId="2" borderId="1" xfId="0" applyFont="1" applyFill="1" applyBorder="1" applyAlignment="1">
      <alignment wrapText="1"/>
    </xf>
    <xf numFmtId="164" fontId="0" fillId="0" borderId="1" xfId="0" applyNumberFormat="1" applyBorder="1"/>
    <xf numFmtId="0" fontId="0" fillId="2" borderId="1" xfId="0" applyFill="1" applyBorder="1" applyAlignment="1"/>
    <xf numFmtId="0" fontId="4" fillId="2" borderId="1" xfId="0" applyFont="1" applyFill="1" applyBorder="1" applyAlignment="1"/>
    <xf numFmtId="164" fontId="0" fillId="2" borderId="1" xfId="0" applyNumberFormat="1" applyFill="1" applyBorder="1" applyAlignment="1"/>
    <xf numFmtId="0" fontId="0" fillId="2" borderId="4" xfId="0" applyFill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vertical="center" wrapText="1"/>
    </xf>
    <xf numFmtId="0" fontId="4" fillId="0" borderId="0" xfId="0" applyFont="1" applyFill="1"/>
    <xf numFmtId="0" fontId="0" fillId="0" borderId="35" xfId="0" applyBorder="1"/>
    <xf numFmtId="0" fontId="0" fillId="0" borderId="3" xfId="0" applyBorder="1" applyAlignment="1">
      <alignment horizontal="center" vertical="center" wrapText="1"/>
    </xf>
    <xf numFmtId="0" fontId="0" fillId="0" borderId="17" xfId="0" applyBorder="1"/>
    <xf numFmtId="0" fontId="15" fillId="0" borderId="14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16" xfId="0" applyFont="1" applyFill="1" applyBorder="1" applyAlignment="1">
      <alignment horizontal="center" vertical="center" wrapText="1"/>
    </xf>
    <xf numFmtId="0" fontId="16" fillId="0" borderId="0" xfId="0" applyFont="1" applyFill="1"/>
    <xf numFmtId="0" fontId="16" fillId="0" borderId="0" xfId="0" applyFont="1"/>
    <xf numFmtId="0" fontId="15" fillId="0" borderId="14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7" fillId="0" borderId="0" xfId="0" applyFont="1" applyAlignment="1">
      <alignment vertical="top"/>
    </xf>
    <xf numFmtId="3" fontId="17" fillId="0" borderId="0" xfId="0" applyNumberFormat="1" applyFont="1" applyFill="1" applyBorder="1" applyAlignment="1">
      <alignment vertical="top" wrapText="1"/>
    </xf>
    <xf numFmtId="3" fontId="17" fillId="0" borderId="0" xfId="2" applyNumberFormat="1" applyFont="1" applyFill="1" applyBorder="1" applyAlignment="1">
      <alignment vertical="top" wrapText="1"/>
    </xf>
    <xf numFmtId="3" fontId="19" fillId="0" borderId="0" xfId="2" applyNumberFormat="1" applyFont="1" applyFill="1" applyBorder="1" applyAlignment="1">
      <alignment vertical="center" wrapText="1"/>
    </xf>
    <xf numFmtId="3" fontId="17" fillId="0" borderId="0" xfId="2" applyNumberFormat="1" applyFont="1" applyBorder="1" applyAlignment="1">
      <alignment vertical="top" wrapText="1"/>
    </xf>
    <xf numFmtId="3" fontId="17" fillId="0" borderId="0" xfId="2" applyNumberFormat="1" applyFont="1" applyBorder="1" applyAlignment="1">
      <alignment vertical="center" wrapText="1"/>
    </xf>
    <xf numFmtId="3" fontId="17" fillId="0" borderId="0" xfId="3" applyNumberFormat="1" applyFont="1" applyFill="1" applyBorder="1" applyAlignment="1">
      <alignment vertical="center" wrapText="1"/>
    </xf>
    <xf numFmtId="3" fontId="17" fillId="0" borderId="0" xfId="4" applyNumberFormat="1" applyFont="1" applyFill="1" applyBorder="1" applyAlignment="1">
      <alignment vertical="center" wrapText="1"/>
    </xf>
    <xf numFmtId="3" fontId="17" fillId="0" borderId="0" xfId="5" applyNumberFormat="1" applyFont="1" applyFill="1" applyBorder="1" applyAlignment="1">
      <alignment vertical="center" wrapText="1"/>
    </xf>
    <xf numFmtId="0" fontId="6" fillId="0" borderId="0" xfId="0" applyFont="1" applyAlignment="1">
      <alignment vertical="center"/>
    </xf>
    <xf numFmtId="3" fontId="17" fillId="0" borderId="0" xfId="3" applyNumberFormat="1" applyFont="1" applyFill="1" applyBorder="1" applyAlignment="1">
      <alignment vertical="top" wrapText="1"/>
    </xf>
    <xf numFmtId="3" fontId="17" fillId="0" borderId="0" xfId="4" applyNumberFormat="1" applyFont="1" applyFill="1" applyBorder="1" applyAlignment="1">
      <alignment vertical="top" wrapText="1"/>
    </xf>
    <xf numFmtId="3" fontId="17" fillId="0" borderId="0" xfId="5" applyNumberFormat="1" applyFont="1" applyFill="1" applyBorder="1" applyAlignment="1">
      <alignment vertical="top" wrapText="1"/>
    </xf>
    <xf numFmtId="0" fontId="23" fillId="0" borderId="0" xfId="0" applyFont="1" applyAlignment="1">
      <alignment vertical="top"/>
    </xf>
    <xf numFmtId="0" fontId="0" fillId="3" borderId="15" xfId="0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13" xfId="0" applyFill="1" applyBorder="1" applyAlignment="1">
      <alignment horizontal="center" wrapText="1"/>
    </xf>
    <xf numFmtId="0" fontId="0" fillId="0" borderId="47" xfId="0" applyBorder="1" applyAlignment="1">
      <alignment wrapText="1"/>
    </xf>
    <xf numFmtId="0" fontId="0" fillId="0" borderId="48" xfId="0" applyBorder="1" applyAlignment="1">
      <alignment wrapText="1"/>
    </xf>
    <xf numFmtId="0" fontId="0" fillId="0" borderId="33" xfId="0" applyBorder="1"/>
    <xf numFmtId="0" fontId="0" fillId="0" borderId="40" xfId="0" applyBorder="1"/>
    <xf numFmtId="0" fontId="0" fillId="2" borderId="13" xfId="0" applyFill="1" applyBorder="1"/>
    <xf numFmtId="0" fontId="0" fillId="2" borderId="31" xfId="0" applyFill="1" applyBorder="1"/>
    <xf numFmtId="0" fontId="0" fillId="0" borderId="1" xfId="0" applyBorder="1" applyAlignment="1">
      <alignment wrapText="1"/>
    </xf>
    <xf numFmtId="0" fontId="0" fillId="0" borderId="33" xfId="0" applyBorder="1" applyAlignment="1">
      <alignment wrapText="1"/>
    </xf>
    <xf numFmtId="0" fontId="0" fillId="0" borderId="40" xfId="0" applyBorder="1" applyAlignment="1">
      <alignment wrapText="1"/>
    </xf>
    <xf numFmtId="0" fontId="0" fillId="0" borderId="42" xfId="0" applyBorder="1" applyAlignment="1">
      <alignment wrapText="1"/>
    </xf>
    <xf numFmtId="0" fontId="0" fillId="0" borderId="42" xfId="0" applyBorder="1"/>
    <xf numFmtId="0" fontId="0" fillId="0" borderId="49" xfId="0" applyBorder="1" applyAlignment="1">
      <alignment wrapText="1"/>
    </xf>
    <xf numFmtId="0" fontId="0" fillId="0" borderId="50" xfId="0" applyBorder="1"/>
    <xf numFmtId="0" fontId="0" fillId="0" borderId="3" xfId="0" applyBorder="1"/>
    <xf numFmtId="0" fontId="0" fillId="0" borderId="37" xfId="0" applyBorder="1"/>
    <xf numFmtId="0" fontId="0" fillId="2" borderId="38" xfId="0" applyFill="1" applyBorder="1"/>
    <xf numFmtId="0" fontId="0" fillId="2" borderId="51" xfId="0" applyFill="1" applyBorder="1"/>
    <xf numFmtId="0" fontId="0" fillId="2" borderId="15" xfId="0" applyFill="1" applyBorder="1"/>
    <xf numFmtId="0" fontId="0" fillId="2" borderId="16" xfId="0" applyFill="1" applyBorder="1"/>
    <xf numFmtId="0" fontId="0" fillId="0" borderId="34" xfId="0" applyBorder="1"/>
    <xf numFmtId="0" fontId="0" fillId="2" borderId="14" xfId="0" applyFill="1" applyBorder="1"/>
    <xf numFmtId="0" fontId="0" fillId="2" borderId="11" xfId="0" applyFill="1" applyBorder="1"/>
    <xf numFmtId="0" fontId="0" fillId="2" borderId="39" xfId="0" applyFill="1" applyBorder="1"/>
    <xf numFmtId="164" fontId="0" fillId="2" borderId="13" xfId="0" applyNumberFormat="1" applyFill="1" applyBorder="1"/>
    <xf numFmtId="164" fontId="0" fillId="2" borderId="31" xfId="0" applyNumberFormat="1" applyFill="1" applyBorder="1"/>
    <xf numFmtId="0" fontId="0" fillId="0" borderId="49" xfId="0" applyBorder="1"/>
    <xf numFmtId="0" fontId="4" fillId="2" borderId="38" xfId="0" applyFont="1" applyFill="1" applyBorder="1"/>
    <xf numFmtId="0" fontId="0" fillId="0" borderId="47" xfId="0" applyBorder="1"/>
    <xf numFmtId="0" fontId="0" fillId="0" borderId="48" xfId="0" applyBorder="1"/>
    <xf numFmtId="0" fontId="4" fillId="2" borderId="44" xfId="0" applyFont="1" applyFill="1" applyBorder="1" applyAlignment="1"/>
    <xf numFmtId="0" fontId="4" fillId="2" borderId="52" xfId="0" applyFont="1" applyFill="1" applyBorder="1"/>
    <xf numFmtId="0" fontId="0" fillId="2" borderId="10" xfId="0" applyFill="1" applyBorder="1"/>
    <xf numFmtId="164" fontId="0" fillId="2" borderId="12" xfId="0" applyNumberFormat="1" applyFill="1" applyBorder="1"/>
    <xf numFmtId="0" fontId="0" fillId="0" borderId="47" xfId="0" applyFill="1" applyBorder="1" applyAlignment="1">
      <alignment wrapText="1"/>
    </xf>
    <xf numFmtId="0" fontId="0" fillId="0" borderId="48" xfId="0" applyFill="1" applyBorder="1" applyAlignment="1">
      <alignment wrapText="1"/>
    </xf>
    <xf numFmtId="0" fontId="0" fillId="0" borderId="33" xfId="0" applyFill="1" applyBorder="1" applyAlignment="1">
      <alignment wrapText="1"/>
    </xf>
    <xf numFmtId="0" fontId="0" fillId="0" borderId="40" xfId="0" applyFill="1" applyBorder="1" applyAlignment="1">
      <alignment wrapText="1"/>
    </xf>
    <xf numFmtId="0" fontId="0" fillId="0" borderId="33" xfId="0" applyFill="1" applyBorder="1"/>
    <xf numFmtId="0" fontId="0" fillId="0" borderId="40" xfId="0" applyFill="1" applyBorder="1"/>
    <xf numFmtId="0" fontId="0" fillId="0" borderId="49" xfId="0" applyFill="1" applyBorder="1" applyAlignment="1">
      <alignment wrapText="1"/>
    </xf>
    <xf numFmtId="0" fontId="0" fillId="0" borderId="42" xfId="0" applyFill="1" applyBorder="1" applyAlignment="1">
      <alignment wrapText="1"/>
    </xf>
    <xf numFmtId="0" fontId="0" fillId="0" borderId="42" xfId="0" applyFill="1" applyBorder="1"/>
    <xf numFmtId="0" fontId="0" fillId="0" borderId="50" xfId="0" applyFill="1" applyBorder="1"/>
    <xf numFmtId="0" fontId="0" fillId="0" borderId="34" xfId="0" applyFill="1" applyBorder="1"/>
    <xf numFmtId="0" fontId="0" fillId="0" borderId="3" xfId="0" applyFill="1" applyBorder="1"/>
    <xf numFmtId="0" fontId="0" fillId="0" borderId="37" xfId="0" applyFill="1" applyBorder="1"/>
    <xf numFmtId="0" fontId="0" fillId="2" borderId="38" xfId="0" applyFill="1" applyBorder="1" applyAlignment="1">
      <alignment horizontal="center"/>
    </xf>
    <xf numFmtId="0" fontId="0" fillId="0" borderId="12" xfId="0" applyFill="1" applyBorder="1"/>
    <xf numFmtId="0" fontId="0" fillId="0" borderId="13" xfId="0" applyFill="1" applyBorder="1"/>
    <xf numFmtId="0" fontId="0" fillId="0" borderId="31" xfId="0" applyFill="1" applyBorder="1"/>
    <xf numFmtId="0" fontId="0" fillId="0" borderId="48" xfId="0" applyFill="1" applyBorder="1" applyAlignment="1">
      <alignment horizontal="center" vertical="center" wrapText="1"/>
    </xf>
    <xf numFmtId="0" fontId="0" fillId="0" borderId="49" xfId="0" applyFill="1" applyBorder="1" applyAlignment="1">
      <alignment horizontal="center" vertical="center" wrapText="1"/>
    </xf>
    <xf numFmtId="0" fontId="0" fillId="0" borderId="47" xfId="0" applyFill="1" applyBorder="1" applyAlignment="1">
      <alignment horizontal="center" wrapText="1"/>
    </xf>
    <xf numFmtId="0" fontId="0" fillId="2" borderId="41" xfId="0" applyFill="1" applyBorder="1"/>
    <xf numFmtId="0" fontId="4" fillId="2" borderId="43" xfId="0" applyFont="1" applyFill="1" applyBorder="1" applyAlignment="1">
      <alignment horizontal="left" vertical="center"/>
    </xf>
    <xf numFmtId="0" fontId="4" fillId="2" borderId="4" xfId="0" applyFont="1" applyFill="1" applyBorder="1"/>
    <xf numFmtId="0" fontId="0" fillId="0" borderId="33" xfId="0" applyBorder="1" applyAlignment="1">
      <alignment horizontal="center"/>
    </xf>
    <xf numFmtId="0" fontId="0" fillId="2" borderId="40" xfId="0" applyFill="1" applyBorder="1"/>
    <xf numFmtId="0" fontId="4" fillId="0" borderId="33" xfId="0" applyFont="1" applyBorder="1" applyAlignment="1">
      <alignment horizontal="center"/>
    </xf>
    <xf numFmtId="0" fontId="4" fillId="2" borderId="33" xfId="0" applyFont="1" applyFill="1" applyBorder="1" applyAlignment="1">
      <alignment vertical="center" wrapText="1"/>
    </xf>
    <xf numFmtId="0" fontId="0" fillId="0" borderId="47" xfId="0" applyBorder="1" applyAlignment="1">
      <alignment horizontal="center"/>
    </xf>
    <xf numFmtId="0" fontId="0" fillId="2" borderId="48" xfId="0" applyFill="1" applyBorder="1"/>
    <xf numFmtId="0" fontId="0" fillId="0" borderId="13" xfId="0" applyBorder="1" applyAlignment="1">
      <alignment horizontal="center" wrapText="1"/>
    </xf>
    <xf numFmtId="0" fontId="0" fillId="0" borderId="13" xfId="0" applyBorder="1" applyAlignment="1">
      <alignment wrapText="1"/>
    </xf>
    <xf numFmtId="0" fontId="0" fillId="0" borderId="31" xfId="0" applyBorder="1" applyAlignment="1">
      <alignment wrapText="1"/>
    </xf>
    <xf numFmtId="0" fontId="0" fillId="2" borderId="37" xfId="0" applyFill="1" applyBorder="1"/>
    <xf numFmtId="0" fontId="4" fillId="2" borderId="10" xfId="0" applyFont="1" applyFill="1" applyBorder="1" applyAlignment="1">
      <alignment vertical="center" wrapText="1"/>
    </xf>
    <xf numFmtId="0" fontId="0" fillId="2" borderId="11" xfId="0" applyFill="1" applyBorder="1" applyAlignment="1">
      <alignment horizontal="center"/>
    </xf>
    <xf numFmtId="0" fontId="4" fillId="2" borderId="11" xfId="0" applyFont="1" applyFill="1" applyBorder="1"/>
    <xf numFmtId="0" fontId="4" fillId="2" borderId="34" xfId="0" applyFont="1" applyFill="1" applyBorder="1" applyAlignment="1">
      <alignment vertical="center" wrapText="1"/>
    </xf>
    <xf numFmtId="0" fontId="4" fillId="2" borderId="15" xfId="0" applyFont="1" applyFill="1" applyBorder="1"/>
    <xf numFmtId="0" fontId="15" fillId="0" borderId="13" xfId="0" applyFont="1" applyBorder="1" applyAlignment="1">
      <alignment vertical="center"/>
    </xf>
    <xf numFmtId="0" fontId="15" fillId="0" borderId="31" xfId="0" applyFont="1" applyBorder="1" applyAlignment="1">
      <alignment vertical="center"/>
    </xf>
    <xf numFmtId="0" fontId="0" fillId="2" borderId="13" xfId="0" applyFill="1" applyBorder="1" applyAlignment="1">
      <alignment horizontal="center"/>
    </xf>
    <xf numFmtId="0" fontId="1" fillId="0" borderId="0" xfId="0" applyFont="1" applyFill="1" applyBorder="1" applyAlignment="1">
      <alignment horizontal="left"/>
    </xf>
    <xf numFmtId="0" fontId="20" fillId="0" borderId="0" xfId="0" applyFont="1"/>
    <xf numFmtId="0" fontId="20" fillId="0" borderId="0" xfId="0" applyFont="1" applyAlignment="1">
      <alignment wrapText="1"/>
    </xf>
    <xf numFmtId="0" fontId="20" fillId="0" borderId="14" xfId="0" applyFont="1" applyBorder="1" applyAlignment="1">
      <alignment horizontal="center" vertical="center" wrapText="1"/>
    </xf>
    <xf numFmtId="0" fontId="20" fillId="0" borderId="15" xfId="0" applyFont="1" applyBorder="1" applyAlignment="1">
      <alignment horizontal="center" vertical="center" wrapText="1"/>
    </xf>
    <xf numFmtId="0" fontId="20" fillId="0" borderId="16" xfId="0" applyFont="1" applyBorder="1" applyAlignment="1">
      <alignment horizontal="center" vertical="center" wrapText="1"/>
    </xf>
    <xf numFmtId="0" fontId="20" fillId="0" borderId="47" xfId="0" applyFont="1" applyBorder="1" applyAlignment="1">
      <alignment horizontal="center" vertical="center" wrapText="1"/>
    </xf>
    <xf numFmtId="0" fontId="20" fillId="2" borderId="4" xfId="0" applyFont="1" applyFill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0" fontId="20" fillId="0" borderId="33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0" fillId="0" borderId="40" xfId="0" applyFont="1" applyBorder="1" applyAlignment="1">
      <alignment horizontal="center" vertical="center" wrapText="1"/>
    </xf>
    <xf numFmtId="0" fontId="20" fillId="2" borderId="33" xfId="0" applyFont="1" applyFill="1" applyBorder="1" applyAlignment="1">
      <alignment horizontal="left"/>
    </xf>
    <xf numFmtId="0" fontId="20" fillId="2" borderId="1" xfId="0" applyFont="1" applyFill="1" applyBorder="1"/>
    <xf numFmtId="0" fontId="20" fillId="0" borderId="33" xfId="0" applyFont="1" applyFill="1" applyBorder="1" applyAlignment="1">
      <alignment horizontal="left" wrapText="1"/>
    </xf>
    <xf numFmtId="0" fontId="20" fillId="0" borderId="33" xfId="0" applyFont="1" applyBorder="1" applyAlignment="1">
      <alignment horizontal="left" wrapText="1"/>
    </xf>
    <xf numFmtId="0" fontId="20" fillId="0" borderId="1" xfId="0" applyFont="1" applyBorder="1"/>
    <xf numFmtId="0" fontId="20" fillId="0" borderId="40" xfId="0" applyFont="1" applyBorder="1"/>
    <xf numFmtId="0" fontId="20" fillId="0" borderId="33" xfId="0" applyFont="1" applyBorder="1"/>
    <xf numFmtId="0" fontId="20" fillId="2" borderId="33" xfId="0" applyFont="1" applyFill="1" applyBorder="1" applyAlignment="1">
      <alignment horizontal="left" wrapText="1"/>
    </xf>
    <xf numFmtId="0" fontId="20" fillId="2" borderId="3" xfId="0" applyFont="1" applyFill="1" applyBorder="1"/>
    <xf numFmtId="0" fontId="20" fillId="2" borderId="34" xfId="0" applyFont="1" applyFill="1" applyBorder="1"/>
    <xf numFmtId="0" fontId="20" fillId="2" borderId="27" xfId="0" applyFont="1" applyFill="1" applyBorder="1" applyAlignment="1">
      <alignment horizontal="left" wrapText="1"/>
    </xf>
    <xf numFmtId="0" fontId="20" fillId="0" borderId="0" xfId="0" applyFont="1" applyAlignment="1">
      <alignment horizontal="left"/>
    </xf>
    <xf numFmtId="0" fontId="20" fillId="0" borderId="7" xfId="0" applyFont="1" applyBorder="1" applyAlignment="1">
      <alignment horizontal="center" vertical="center" wrapText="1"/>
    </xf>
    <xf numFmtId="0" fontId="20" fillId="0" borderId="8" xfId="0" applyFont="1" applyBorder="1" applyAlignment="1">
      <alignment horizontal="center" vertical="center" wrapText="1"/>
    </xf>
    <xf numFmtId="0" fontId="20" fillId="2" borderId="8" xfId="0" applyFont="1" applyFill="1" applyBorder="1"/>
    <xf numFmtId="0" fontId="20" fillId="2" borderId="41" xfId="0" applyFont="1" applyFill="1" applyBorder="1" applyAlignment="1">
      <alignment horizontal="center" vertical="center" wrapText="1"/>
    </xf>
    <xf numFmtId="0" fontId="20" fillId="2" borderId="49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wrapText="1"/>
    </xf>
    <xf numFmtId="0" fontId="0" fillId="5" borderId="1" xfId="0" applyFill="1" applyBorder="1" applyAlignment="1">
      <alignment wrapText="1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4" xfId="0" applyNumberFormat="1" applyBorder="1" applyAlignment="1">
      <alignment horizontal="center" vertical="center"/>
    </xf>
    <xf numFmtId="164" fontId="0" fillId="0" borderId="4" xfId="0" applyNumberForma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4" borderId="1" xfId="0" applyFill="1" applyBorder="1"/>
    <xf numFmtId="0" fontId="0" fillId="6" borderId="1" xfId="0" applyFill="1" applyBorder="1" applyAlignment="1">
      <alignment wrapText="1"/>
    </xf>
    <xf numFmtId="0" fontId="0" fillId="6" borderId="4" xfId="0" applyFill="1" applyBorder="1" applyAlignment="1">
      <alignment wrapText="1"/>
    </xf>
    <xf numFmtId="0" fontId="4" fillId="5" borderId="1" xfId="0" applyFont="1" applyFill="1" applyBorder="1" applyAlignment="1">
      <alignment horizontal="center" vertical="center" wrapText="1"/>
    </xf>
    <xf numFmtId="0" fontId="0" fillId="5" borderId="1" xfId="0" applyFill="1" applyBorder="1"/>
    <xf numFmtId="164" fontId="9" fillId="5" borderId="1" xfId="0" applyNumberFormat="1" applyFont="1" applyFill="1" applyBorder="1"/>
    <xf numFmtId="0" fontId="0" fillId="5" borderId="0" xfId="0" applyFill="1" applyAlignment="1"/>
    <xf numFmtId="164" fontId="0" fillId="5" borderId="1" xfId="0" applyNumberFormat="1" applyFill="1" applyBorder="1"/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center" vertical="center" wrapText="1"/>
    </xf>
    <xf numFmtId="14" fontId="0" fillId="0" borderId="4" xfId="0" applyNumberFormat="1" applyBorder="1"/>
    <xf numFmtId="1" fontId="4" fillId="0" borderId="4" xfId="0" applyNumberFormat="1" applyFont="1" applyBorder="1"/>
    <xf numFmtId="0" fontId="0" fillId="0" borderId="4" xfId="0" applyFill="1" applyBorder="1" applyAlignment="1">
      <alignment horizontal="left"/>
    </xf>
    <xf numFmtId="14" fontId="0" fillId="0" borderId="4" xfId="0" applyNumberFormat="1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14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left"/>
    </xf>
    <xf numFmtId="0" fontId="0" fillId="0" borderId="7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2" fontId="20" fillId="2" borderId="4" xfId="0" applyNumberFormat="1" applyFont="1" applyFill="1" applyBorder="1" applyAlignment="1">
      <alignment horizontal="center" vertical="center" wrapText="1"/>
    </xf>
    <xf numFmtId="2" fontId="20" fillId="0" borderId="4" xfId="0" applyNumberFormat="1" applyFont="1" applyBorder="1" applyAlignment="1">
      <alignment horizontal="center" vertical="center" wrapText="1"/>
    </xf>
    <xf numFmtId="2" fontId="20" fillId="0" borderId="10" xfId="0" applyNumberFormat="1" applyFont="1" applyBorder="1" applyAlignment="1">
      <alignment horizontal="center" vertical="center" wrapText="1"/>
    </xf>
    <xf numFmtId="2" fontId="20" fillId="0" borderId="11" xfId="0" applyNumberFormat="1" applyFont="1" applyBorder="1" applyAlignment="1">
      <alignment horizontal="center" vertical="center" wrapText="1"/>
    </xf>
    <xf numFmtId="2" fontId="20" fillId="0" borderId="39" xfId="0" applyNumberFormat="1" applyFont="1" applyBorder="1" applyAlignment="1">
      <alignment horizontal="center" vertical="center" wrapText="1"/>
    </xf>
    <xf numFmtId="2" fontId="20" fillId="2" borderId="1" xfId="0" applyNumberFormat="1" applyFont="1" applyFill="1" applyBorder="1"/>
    <xf numFmtId="2" fontId="20" fillId="2" borderId="55" xfId="0" applyNumberFormat="1" applyFont="1" applyFill="1" applyBorder="1"/>
    <xf numFmtId="2" fontId="20" fillId="2" borderId="53" xfId="0" applyNumberFormat="1" applyFont="1" applyFill="1" applyBorder="1"/>
    <xf numFmtId="1" fontId="20" fillId="2" borderId="1" xfId="0" applyNumberFormat="1" applyFont="1" applyFill="1" applyBorder="1"/>
    <xf numFmtId="2" fontId="20" fillId="2" borderId="8" xfId="0" applyNumberFormat="1" applyFont="1" applyFill="1" applyBorder="1"/>
    <xf numFmtId="2" fontId="20" fillId="2" borderId="49" xfId="0" applyNumberFormat="1" applyFont="1" applyFill="1" applyBorder="1" applyAlignment="1">
      <alignment horizontal="center" vertical="center" wrapText="1"/>
    </xf>
    <xf numFmtId="1" fontId="20" fillId="2" borderId="2" xfId="0" applyNumberFormat="1" applyFont="1" applyFill="1" applyBorder="1"/>
    <xf numFmtId="2" fontId="20" fillId="0" borderId="1" xfId="0" applyNumberFormat="1" applyFont="1" applyFill="1" applyBorder="1"/>
    <xf numFmtId="1" fontId="20" fillId="0" borderId="1" xfId="0" applyNumberFormat="1" applyFont="1" applyFill="1" applyBorder="1"/>
    <xf numFmtId="2" fontId="20" fillId="0" borderId="8" xfId="0" applyNumberFormat="1" applyFont="1" applyFill="1" applyBorder="1"/>
    <xf numFmtId="2" fontId="20" fillId="0" borderId="33" xfId="0" applyNumberFormat="1" applyFont="1" applyFill="1" applyBorder="1"/>
    <xf numFmtId="2" fontId="20" fillId="0" borderId="40" xfId="0" applyNumberFormat="1" applyFont="1" applyFill="1" applyBorder="1"/>
    <xf numFmtId="2" fontId="20" fillId="0" borderId="1" xfId="0" applyNumberFormat="1" applyFont="1" applyBorder="1"/>
    <xf numFmtId="2" fontId="20" fillId="0" borderId="8" xfId="0" applyNumberFormat="1" applyFont="1" applyBorder="1"/>
    <xf numFmtId="2" fontId="20" fillId="2" borderId="3" xfId="0" applyNumberFormat="1" applyFont="1" applyFill="1" applyBorder="1"/>
    <xf numFmtId="2" fontId="20" fillId="2" borderId="17" xfId="0" applyNumberFormat="1" applyFont="1" applyFill="1" applyBorder="1"/>
    <xf numFmtId="2" fontId="20" fillId="2" borderId="50" xfId="0" applyNumberFormat="1" applyFont="1" applyFill="1" applyBorder="1"/>
    <xf numFmtId="2" fontId="20" fillId="2" borderId="37" xfId="0" applyNumberFormat="1" applyFont="1" applyFill="1" applyBorder="1"/>
    <xf numFmtId="1" fontId="20" fillId="2" borderId="13" xfId="1" applyNumberFormat="1" applyFont="1" applyFill="1" applyBorder="1"/>
    <xf numFmtId="2" fontId="20" fillId="2" borderId="13" xfId="1" applyNumberFormat="1" applyFont="1" applyFill="1" applyBorder="1"/>
    <xf numFmtId="2" fontId="20" fillId="2" borderId="54" xfId="1" applyNumberFormat="1" applyFont="1" applyFill="1" applyBorder="1"/>
    <xf numFmtId="1" fontId="20" fillId="2" borderId="43" xfId="1" applyNumberFormat="1" applyFont="1" applyFill="1" applyBorder="1"/>
    <xf numFmtId="2" fontId="20" fillId="2" borderId="52" xfId="1" applyNumberFormat="1" applyFont="1" applyFill="1" applyBorder="1"/>
    <xf numFmtId="2" fontId="20" fillId="2" borderId="31" xfId="1" applyNumberFormat="1" applyFont="1" applyFill="1" applyBorder="1"/>
    <xf numFmtId="0" fontId="4" fillId="3" borderId="15" xfId="0" applyFont="1" applyFill="1" applyBorder="1" applyAlignment="1">
      <alignment horizontal="center" vertical="center" wrapText="1"/>
    </xf>
    <xf numFmtId="0" fontId="4" fillId="0" borderId="14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25" fillId="0" borderId="0" xfId="0" applyFont="1" applyBorder="1"/>
    <xf numFmtId="164" fontId="0" fillId="2" borderId="1" xfId="0" applyNumberFormat="1" applyFill="1" applyBorder="1" applyAlignment="1">
      <alignment horizontal="center"/>
    </xf>
    <xf numFmtId="0" fontId="25" fillId="0" borderId="0" xfId="0" applyFont="1"/>
    <xf numFmtId="49" fontId="26" fillId="7" borderId="1" xfId="0" applyNumberFormat="1" applyFont="1" applyFill="1" applyBorder="1" applyAlignment="1"/>
    <xf numFmtId="0" fontId="28" fillId="7" borderId="1" xfId="0" applyFont="1" applyFill="1" applyBorder="1" applyAlignment="1">
      <alignment horizontal="center" wrapText="1"/>
    </xf>
    <xf numFmtId="0" fontId="1" fillId="7" borderId="1" xfId="0" applyFont="1" applyFill="1" applyBorder="1" applyAlignment="1">
      <alignment horizontal="left" wrapText="1"/>
    </xf>
    <xf numFmtId="0" fontId="29" fillId="7" borderId="1" xfId="0" applyFont="1" applyFill="1" applyBorder="1" applyAlignment="1">
      <alignment horizontal="left" vertical="top" wrapText="1"/>
    </xf>
    <xf numFmtId="0" fontId="28" fillId="7" borderId="8" xfId="0" applyFont="1" applyFill="1" applyBorder="1" applyAlignment="1">
      <alignment horizontal="left" wrapText="1"/>
    </xf>
    <xf numFmtId="49" fontId="29" fillId="7" borderId="1" xfId="0" applyNumberFormat="1" applyFont="1" applyFill="1" applyBorder="1" applyAlignment="1">
      <alignment horizontal="center" wrapText="1"/>
    </xf>
    <xf numFmtId="49" fontId="5" fillId="7" borderId="1" xfId="0" applyNumberFormat="1" applyFont="1" applyFill="1" applyBorder="1" applyAlignment="1"/>
    <xf numFmtId="0" fontId="30" fillId="7" borderId="1" xfId="0" applyFont="1" applyFill="1" applyBorder="1" applyAlignment="1">
      <alignment horizontal="center"/>
    </xf>
    <xf numFmtId="0" fontId="5" fillId="7" borderId="1" xfId="0" applyFont="1" applyFill="1" applyBorder="1" applyAlignment="1">
      <alignment horizontal="center"/>
    </xf>
    <xf numFmtId="0" fontId="31" fillId="7" borderId="1" xfId="0" applyFont="1" applyFill="1" applyBorder="1" applyAlignment="1">
      <alignment horizontal="center"/>
    </xf>
    <xf numFmtId="0" fontId="30" fillId="7" borderId="8" xfId="0" applyFont="1" applyFill="1" applyBorder="1" applyAlignment="1">
      <alignment horizontal="center"/>
    </xf>
    <xf numFmtId="49" fontId="31" fillId="7" borderId="1" xfId="0" applyNumberFormat="1" applyFont="1" applyFill="1" applyBorder="1" applyAlignment="1">
      <alignment horizontal="center"/>
    </xf>
    <xf numFmtId="49" fontId="4" fillId="0" borderId="1" xfId="0" applyNumberFormat="1" applyFont="1" applyBorder="1" applyAlignment="1"/>
    <xf numFmtId="0" fontId="32" fillId="7" borderId="1" xfId="0" applyFont="1" applyFill="1" applyBorder="1" applyAlignment="1">
      <alignment horizontal="center" wrapText="1"/>
    </xf>
    <xf numFmtId="0" fontId="4" fillId="7" borderId="1" xfId="0" applyFont="1" applyFill="1" applyBorder="1" applyAlignment="1">
      <alignment horizontal="left" wrapText="1"/>
    </xf>
    <xf numFmtId="0" fontId="29" fillId="0" borderId="1" xfId="0" applyFont="1" applyBorder="1" applyAlignment="1">
      <alignment horizontal="left" vertical="top" wrapText="1"/>
    </xf>
    <xf numFmtId="0" fontId="32" fillId="0" borderId="8" xfId="0" applyFont="1" applyBorder="1" applyAlignment="1">
      <alignment horizontal="left" wrapText="1"/>
    </xf>
    <xf numFmtId="49" fontId="33" fillId="0" borderId="1" xfId="0" applyNumberFormat="1" applyFont="1" applyBorder="1" applyAlignment="1">
      <alignment horizontal="center" wrapText="1"/>
    </xf>
    <xf numFmtId="49" fontId="4" fillId="0" borderId="1" xfId="0" applyNumberFormat="1" applyFont="1" applyFill="1" applyBorder="1" applyAlignment="1"/>
    <xf numFmtId="0" fontId="4" fillId="7" borderId="1" xfId="0" applyFont="1" applyFill="1" applyBorder="1" applyAlignment="1">
      <alignment horizontal="center" wrapText="1"/>
    </xf>
    <xf numFmtId="0" fontId="1" fillId="0" borderId="1" xfId="0" applyFont="1" applyBorder="1" applyAlignment="1">
      <alignment horizontal="left" vertical="top" wrapText="1"/>
    </xf>
    <xf numFmtId="0" fontId="4" fillId="0" borderId="0" xfId="0" applyFont="1" applyFill="1" applyAlignment="1">
      <alignment horizontal="center"/>
    </xf>
    <xf numFmtId="49" fontId="4" fillId="0" borderId="1" xfId="0" applyNumberFormat="1" applyFont="1" applyFill="1" applyBorder="1" applyAlignment="1">
      <alignment vertical="top"/>
    </xf>
    <xf numFmtId="0" fontId="32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vertical="top" wrapText="1"/>
    </xf>
    <xf numFmtId="0" fontId="1" fillId="0" borderId="1" xfId="0" applyFont="1" applyBorder="1" applyAlignment="1">
      <alignment wrapText="1"/>
    </xf>
    <xf numFmtId="0" fontId="32" fillId="0" borderId="8" xfId="0" applyFont="1" applyBorder="1" applyAlignment="1">
      <alignment horizontal="left" vertical="top" wrapText="1"/>
    </xf>
    <xf numFmtId="49" fontId="33" fillId="0" borderId="1" xfId="0" applyNumberFormat="1" applyFont="1" applyBorder="1" applyAlignment="1">
      <alignment horizontal="center" vertical="top"/>
    </xf>
    <xf numFmtId="0" fontId="4" fillId="0" borderId="0" xfId="0" applyFont="1" applyFill="1" applyAlignment="1">
      <alignment horizontal="center" vertical="top"/>
    </xf>
    <xf numFmtId="0" fontId="32" fillId="0" borderId="1" xfId="0" applyFont="1" applyBorder="1" applyAlignment="1">
      <alignment horizontal="center" wrapText="1"/>
    </xf>
    <xf numFmtId="0" fontId="32" fillId="7" borderId="1" xfId="0" applyFont="1" applyFill="1" applyBorder="1" applyAlignment="1">
      <alignment horizontal="center" vertical="top" wrapText="1"/>
    </xf>
    <xf numFmtId="0" fontId="4" fillId="7" borderId="1" xfId="0" applyFont="1" applyFill="1" applyBorder="1" applyAlignment="1">
      <alignment horizontal="left" vertical="top" wrapText="1"/>
    </xf>
    <xf numFmtId="49" fontId="33" fillId="0" borderId="1" xfId="0" applyNumberFormat="1" applyFont="1" applyBorder="1" applyAlignment="1">
      <alignment horizontal="center" vertical="top" wrapText="1"/>
    </xf>
    <xf numFmtId="0" fontId="4" fillId="7" borderId="1" xfId="0" applyFont="1" applyFill="1" applyBorder="1" applyAlignment="1">
      <alignment horizontal="center" vertical="top" wrapText="1"/>
    </xf>
    <xf numFmtId="49" fontId="33" fillId="8" borderId="1" xfId="0" applyNumberFormat="1" applyFont="1" applyFill="1" applyBorder="1" applyAlignment="1">
      <alignment horizontal="center" wrapText="1"/>
    </xf>
    <xf numFmtId="49" fontId="4" fillId="0" borderId="1" xfId="0" applyNumberFormat="1" applyFont="1" applyBorder="1" applyAlignment="1">
      <alignment vertical="top"/>
    </xf>
    <xf numFmtId="0" fontId="4" fillId="7" borderId="1" xfId="0" applyFont="1" applyFill="1" applyBorder="1" applyAlignment="1">
      <alignment vertical="top" wrapText="1"/>
    </xf>
    <xf numFmtId="0" fontId="29" fillId="0" borderId="1" xfId="0" applyFont="1" applyFill="1" applyBorder="1" applyAlignment="1">
      <alignment horizontal="left" vertical="top" wrapText="1"/>
    </xf>
    <xf numFmtId="0" fontId="32" fillId="0" borderId="8" xfId="0" applyFont="1" applyFill="1" applyBorder="1" applyAlignment="1">
      <alignment horizontal="left" wrapText="1"/>
    </xf>
    <xf numFmtId="49" fontId="33" fillId="0" borderId="1" xfId="0" applyNumberFormat="1" applyFont="1" applyFill="1" applyBorder="1" applyAlignment="1">
      <alignment horizontal="center" wrapText="1"/>
    </xf>
    <xf numFmtId="0" fontId="32" fillId="8" borderId="8" xfId="0" applyFont="1" applyFill="1" applyBorder="1" applyAlignment="1">
      <alignment horizontal="left" vertical="top" wrapText="1"/>
    </xf>
    <xf numFmtId="49" fontId="33" fillId="8" borderId="1" xfId="0" applyNumberFormat="1" applyFont="1" applyFill="1" applyBorder="1" applyAlignment="1">
      <alignment horizontal="center" vertical="top" wrapText="1"/>
    </xf>
    <xf numFmtId="0" fontId="4" fillId="7" borderId="1" xfId="0" applyFont="1" applyFill="1" applyBorder="1" applyAlignment="1">
      <alignment wrapText="1"/>
    </xf>
    <xf numFmtId="0" fontId="1" fillId="0" borderId="1" xfId="0" applyFont="1" applyBorder="1" applyAlignment="1">
      <alignment vertical="top" wrapText="1"/>
    </xf>
    <xf numFmtId="49" fontId="4" fillId="0" borderId="1" xfId="0" applyNumberFormat="1" applyFont="1" applyBorder="1" applyAlignment="1">
      <alignment horizontal="center" wrapText="1"/>
    </xf>
    <xf numFmtId="0" fontId="29" fillId="0" borderId="1" xfId="0" applyFont="1" applyFill="1" applyBorder="1" applyAlignment="1">
      <alignment vertical="top" wrapText="1"/>
    </xf>
    <xf numFmtId="49" fontId="33" fillId="0" borderId="1" xfId="0" applyNumberFormat="1" applyFont="1" applyFill="1" applyBorder="1" applyAlignment="1">
      <alignment horizontal="center" vertical="top" wrapText="1"/>
    </xf>
    <xf numFmtId="0" fontId="29" fillId="0" borderId="1" xfId="0" applyFont="1" applyBorder="1" applyAlignment="1">
      <alignment vertical="top" wrapText="1"/>
    </xf>
    <xf numFmtId="0" fontId="0" fillId="0" borderId="0" xfId="0" applyFill="1" applyAlignment="1">
      <alignment horizontal="center"/>
    </xf>
    <xf numFmtId="0" fontId="0" fillId="9" borderId="0" xfId="0" applyFill="1" applyAlignment="1">
      <alignment horizontal="center"/>
    </xf>
    <xf numFmtId="0" fontId="4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49" fontId="33" fillId="0" borderId="1" xfId="0" applyNumberFormat="1" applyFont="1" applyBorder="1" applyAlignment="1">
      <alignment horizontal="center"/>
    </xf>
    <xf numFmtId="0" fontId="4" fillId="0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29" fillId="0" borderId="1" xfId="0" applyFont="1" applyBorder="1" applyAlignment="1">
      <alignment horizontal="justify" vertical="top" wrapText="1"/>
    </xf>
    <xf numFmtId="0" fontId="29" fillId="0" borderId="0" xfId="0" applyFont="1" applyAlignment="1">
      <alignment vertical="top" wrapText="1"/>
    </xf>
    <xf numFmtId="49" fontId="4" fillId="0" borderId="1" xfId="0" applyNumberFormat="1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34" fillId="0" borderId="0" xfId="0" applyFont="1" applyFill="1" applyAlignment="1">
      <alignment horizontal="center"/>
    </xf>
    <xf numFmtId="0" fontId="34" fillId="0" borderId="0" xfId="0" applyFont="1" applyAlignment="1">
      <alignment horizontal="center"/>
    </xf>
    <xf numFmtId="0" fontId="0" fillId="8" borderId="0" xfId="0" applyFill="1" applyAlignment="1">
      <alignment horizontal="center"/>
    </xf>
    <xf numFmtId="49" fontId="4" fillId="8" borderId="1" xfId="0" applyNumberFormat="1" applyFont="1" applyFill="1" applyBorder="1" applyAlignment="1">
      <alignment vertical="top"/>
    </xf>
    <xf numFmtId="0" fontId="4" fillId="0" borderId="1" xfId="0" applyFont="1" applyBorder="1" applyAlignment="1">
      <alignment horizontal="left" vertical="top" wrapText="1"/>
    </xf>
    <xf numFmtId="0" fontId="32" fillId="7" borderId="1" xfId="0" applyFont="1" applyFill="1" applyBorder="1" applyAlignment="1">
      <alignment horizontal="left" vertical="top" wrapText="1"/>
    </xf>
    <xf numFmtId="0" fontId="32" fillId="7" borderId="1" xfId="0" applyFont="1" applyFill="1" applyBorder="1" applyAlignment="1">
      <alignment horizontal="left" wrapText="1"/>
    </xf>
    <xf numFmtId="0" fontId="4" fillId="0" borderId="8" xfId="0" applyFont="1" applyBorder="1" applyAlignment="1">
      <alignment horizontal="left" wrapText="1"/>
    </xf>
    <xf numFmtId="0" fontId="4" fillId="1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32" fillId="0" borderId="7" xfId="0" applyFont="1" applyBorder="1" applyAlignment="1">
      <alignment horizontal="left" vertical="top" wrapText="1"/>
    </xf>
    <xf numFmtId="0" fontId="32" fillId="0" borderId="7" xfId="0" applyFont="1" applyBorder="1" applyAlignment="1">
      <alignment horizontal="left" wrapText="1"/>
    </xf>
    <xf numFmtId="0" fontId="4" fillId="7" borderId="4" xfId="0" applyFont="1" applyFill="1" applyBorder="1" applyAlignment="1">
      <alignment horizontal="left" wrapText="1"/>
    </xf>
    <xf numFmtId="0" fontId="32" fillId="0" borderId="7" xfId="0" applyFont="1" applyFill="1" applyBorder="1" applyAlignment="1">
      <alignment horizontal="left" wrapText="1"/>
    </xf>
    <xf numFmtId="0" fontId="29" fillId="0" borderId="0" xfId="0" applyFont="1" applyAlignment="1">
      <alignment horizontal="left" vertical="top" wrapText="1"/>
    </xf>
    <xf numFmtId="0" fontId="29" fillId="0" borderId="1" xfId="0" applyFont="1" applyBorder="1" applyAlignment="1">
      <alignment wrapText="1"/>
    </xf>
    <xf numFmtId="49" fontId="4" fillId="0" borderId="1" xfId="0" applyNumberFormat="1" applyFont="1" applyBorder="1" applyAlignment="1">
      <alignment horizontal="center"/>
    </xf>
    <xf numFmtId="49" fontId="4" fillId="0" borderId="1" xfId="0" applyNumberFormat="1" applyFont="1" applyBorder="1" applyAlignment="1">
      <alignment horizontal="left"/>
    </xf>
    <xf numFmtId="0" fontId="29" fillId="0" borderId="1" xfId="0" applyFont="1" applyBorder="1" applyAlignment="1">
      <alignment horizontal="left" wrapText="1"/>
    </xf>
    <xf numFmtId="0" fontId="32" fillId="0" borderId="8" xfId="0" applyFont="1" applyFill="1" applyBorder="1" applyAlignment="1">
      <alignment horizontal="left" vertical="top" wrapText="1"/>
    </xf>
    <xf numFmtId="0" fontId="32" fillId="0" borderId="1" xfId="0" applyFont="1" applyBorder="1" applyAlignment="1">
      <alignment horizontal="left" wrapText="1"/>
    </xf>
    <xf numFmtId="49" fontId="1" fillId="0" borderId="1" xfId="0" applyNumberFormat="1" applyFont="1" applyBorder="1" applyAlignment="1"/>
    <xf numFmtId="0" fontId="28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left" wrapText="1"/>
    </xf>
    <xf numFmtId="0" fontId="28" fillId="0" borderId="1" xfId="0" applyFont="1" applyBorder="1" applyAlignment="1">
      <alignment horizontal="left" wrapText="1"/>
    </xf>
    <xf numFmtId="49" fontId="29" fillId="0" borderId="1" xfId="0" applyNumberFormat="1" applyFont="1" applyBorder="1" applyAlignment="1">
      <alignment horizontal="center" wrapText="1"/>
    </xf>
    <xf numFmtId="49" fontId="1" fillId="0" borderId="0" xfId="0" applyNumberFormat="1" applyFont="1" applyAlignment="1"/>
    <xf numFmtId="0" fontId="28" fillId="0" borderId="0" xfId="0" applyFont="1" applyAlignment="1">
      <alignment horizontal="center" wrapText="1"/>
    </xf>
    <xf numFmtId="0" fontId="1" fillId="0" borderId="0" xfId="0" applyFont="1" applyAlignment="1">
      <alignment horizontal="left" wrapText="1"/>
    </xf>
    <xf numFmtId="0" fontId="28" fillId="0" borderId="0" xfId="0" applyFont="1" applyAlignment="1">
      <alignment horizontal="left" wrapText="1"/>
    </xf>
    <xf numFmtId="0" fontId="35" fillId="0" borderId="0" xfId="0" applyFont="1"/>
    <xf numFmtId="0" fontId="4" fillId="0" borderId="4" xfId="0" applyFont="1" applyBorder="1" applyAlignment="1">
      <alignment wrapText="1"/>
    </xf>
    <xf numFmtId="3" fontId="0" fillId="0" borderId="4" xfId="0" applyNumberFormat="1" applyBorder="1"/>
    <xf numFmtId="0" fontId="35" fillId="0" borderId="0" xfId="0" applyFont="1" applyAlignment="1">
      <alignment wrapText="1"/>
    </xf>
    <xf numFmtId="3" fontId="0" fillId="0" borderId="1" xfId="0" applyNumberFormat="1" applyBorder="1"/>
    <xf numFmtId="0" fontId="35" fillId="0" borderId="1" xfId="0" applyFont="1" applyBorder="1"/>
    <xf numFmtId="0" fontId="35" fillId="0" borderId="1" xfId="0" applyFont="1" applyBorder="1" applyAlignment="1">
      <alignment wrapText="1"/>
    </xf>
    <xf numFmtId="0" fontId="4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horizontal="left"/>
    </xf>
    <xf numFmtId="3" fontId="4" fillId="0" borderId="1" xfId="0" applyNumberFormat="1" applyFont="1" applyFill="1" applyBorder="1"/>
    <xf numFmtId="0" fontId="4" fillId="0" borderId="1" xfId="0" applyFont="1" applyFill="1" applyBorder="1" applyAlignment="1">
      <alignment horizontal="right" wrapText="1"/>
    </xf>
    <xf numFmtId="17" fontId="4" fillId="0" borderId="1" xfId="0" applyNumberFormat="1" applyFont="1" applyFill="1" applyBorder="1"/>
    <xf numFmtId="0" fontId="4" fillId="0" borderId="0" xfId="0" applyFont="1" applyAlignment="1">
      <alignment wrapText="1"/>
    </xf>
    <xf numFmtId="0" fontId="15" fillId="0" borderId="24" xfId="0" applyFont="1" applyFill="1" applyBorder="1" applyAlignment="1">
      <alignment horizontal="center" vertical="center" wrapText="1"/>
    </xf>
    <xf numFmtId="3" fontId="4" fillId="0" borderId="4" xfId="0" applyNumberFormat="1" applyFont="1" applyFill="1" applyBorder="1"/>
    <xf numFmtId="0" fontId="36" fillId="0" borderId="1" xfId="0" applyFont="1" applyBorder="1"/>
    <xf numFmtId="0" fontId="4" fillId="7" borderId="1" xfId="0" applyFont="1" applyFill="1" applyBorder="1"/>
    <xf numFmtId="0" fontId="35" fillId="0" borderId="1" xfId="0" applyFont="1" applyBorder="1" applyAlignment="1">
      <alignment vertical="center"/>
    </xf>
    <xf numFmtId="0" fontId="35" fillId="0" borderId="1" xfId="0" applyFont="1" applyBorder="1" applyAlignment="1">
      <alignment horizontal="justify" vertical="center"/>
    </xf>
    <xf numFmtId="0" fontId="37" fillId="0" borderId="0" xfId="0" applyFont="1" applyAlignment="1">
      <alignment horizontal="left" vertical="center"/>
    </xf>
    <xf numFmtId="0" fontId="4" fillId="0" borderId="0" xfId="0" applyFont="1" applyAlignment="1">
      <alignment vertical="top"/>
    </xf>
    <xf numFmtId="0" fontId="17" fillId="0" borderId="0" xfId="0" applyFont="1"/>
    <xf numFmtId="0" fontId="17" fillId="0" borderId="0" xfId="0" applyFont="1" applyAlignment="1">
      <alignment vertical="top" wrapText="1"/>
    </xf>
    <xf numFmtId="0" fontId="17" fillId="0" borderId="0" xfId="0" applyFont="1" applyBorder="1" applyAlignment="1">
      <alignment vertical="top" wrapText="1"/>
    </xf>
    <xf numFmtId="0" fontId="17" fillId="0" borderId="0" xfId="0" applyFont="1" applyBorder="1" applyAlignment="1">
      <alignment vertical="top"/>
    </xf>
    <xf numFmtId="0" fontId="17" fillId="0" borderId="0" xfId="0" applyFont="1" applyBorder="1" applyAlignment="1"/>
    <xf numFmtId="0" fontId="21" fillId="0" borderId="0" xfId="0" applyFont="1" applyAlignment="1">
      <alignment horizontal="left" wrapText="1"/>
    </xf>
    <xf numFmtId="0" fontId="10" fillId="0" borderId="0" xfId="0" applyFont="1" applyAlignment="1">
      <alignment horizontal="center" wrapText="1"/>
    </xf>
    <xf numFmtId="0" fontId="10" fillId="0" borderId="0" xfId="0" applyFont="1" applyAlignment="1">
      <alignment horizontal="center" vertical="top" wrapText="1"/>
    </xf>
    <xf numFmtId="0" fontId="23" fillId="0" borderId="0" xfId="0" applyFont="1" applyAlignment="1">
      <alignment horizontal="left" vertical="top" wrapText="1"/>
    </xf>
    <xf numFmtId="3" fontId="23" fillId="0" borderId="0" xfId="2" applyNumberFormat="1" applyFont="1" applyBorder="1" applyAlignment="1">
      <alignment vertical="top" wrapText="1"/>
    </xf>
    <xf numFmtId="3" fontId="23" fillId="0" borderId="0" xfId="3" applyNumberFormat="1" applyFont="1" applyFill="1" applyBorder="1" applyAlignment="1">
      <alignment vertical="top" wrapText="1"/>
    </xf>
    <xf numFmtId="3" fontId="23" fillId="0" borderId="0" xfId="4" applyNumberFormat="1" applyFont="1" applyFill="1" applyBorder="1" applyAlignment="1">
      <alignment vertical="top" wrapText="1"/>
    </xf>
    <xf numFmtId="0" fontId="23" fillId="0" borderId="0" xfId="0" applyFont="1" applyAlignment="1">
      <alignment horizontal="left" vertical="top"/>
    </xf>
    <xf numFmtId="0" fontId="23" fillId="0" borderId="0" xfId="0" applyFont="1" applyBorder="1" applyAlignment="1">
      <alignment vertical="top"/>
    </xf>
    <xf numFmtId="3" fontId="23" fillId="0" borderId="0" xfId="5" applyNumberFormat="1" applyFont="1" applyFill="1" applyBorder="1" applyAlignment="1">
      <alignment vertical="top" wrapText="1"/>
    </xf>
    <xf numFmtId="0" fontId="17" fillId="0" borderId="0" xfId="0" applyFont="1" applyAlignment="1">
      <alignment horizontal="left" vertical="top"/>
    </xf>
    <xf numFmtId="0" fontId="23" fillId="0" borderId="0" xfId="0" applyFont="1" applyBorder="1" applyAlignment="1">
      <alignment horizontal="left" vertical="top" wrapText="1"/>
    </xf>
    <xf numFmtId="3" fontId="23" fillId="0" borderId="0" xfId="0" applyNumberFormat="1" applyFont="1" applyFill="1" applyBorder="1" applyAlignment="1">
      <alignment vertical="top" wrapText="1"/>
    </xf>
    <xf numFmtId="0" fontId="23" fillId="0" borderId="0" xfId="0" applyFont="1" applyBorder="1" applyAlignment="1">
      <alignment vertical="top" wrapText="1"/>
    </xf>
    <xf numFmtId="3" fontId="23" fillId="0" borderId="0" xfId="2" applyNumberFormat="1" applyFont="1" applyFill="1" applyBorder="1" applyAlignment="1">
      <alignment vertical="top" wrapText="1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15" fillId="0" borderId="11" xfId="0" applyFont="1" applyBorder="1" applyAlignment="1">
      <alignment horizontal="center" vertical="center"/>
    </xf>
    <xf numFmtId="0" fontId="4" fillId="2" borderId="14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10" xfId="0" applyFont="1" applyFill="1" applyBorder="1" applyAlignment="1">
      <alignment vertical="center" wrapText="1"/>
    </xf>
    <xf numFmtId="0" fontId="4" fillId="2" borderId="33" xfId="0" applyFont="1" applyFill="1" applyBorder="1" applyAlignment="1">
      <alignment vertical="center" wrapText="1"/>
    </xf>
    <xf numFmtId="0" fontId="4" fillId="2" borderId="12" xfId="0" applyFont="1" applyFill="1" applyBorder="1" applyAlignment="1">
      <alignment vertical="center" wrapText="1"/>
    </xf>
    <xf numFmtId="0" fontId="4" fillId="2" borderId="33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34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6" fillId="0" borderId="36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39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12" fillId="0" borderId="3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3" xfId="0" applyFont="1" applyBorder="1" applyAlignment="1"/>
    <xf numFmtId="0" fontId="6" fillId="0" borderId="0" xfId="0" applyFont="1" applyAlignment="1">
      <alignment horizontal="center" wrapText="1"/>
    </xf>
    <xf numFmtId="0" fontId="1" fillId="0" borderId="17" xfId="0" applyFont="1" applyBorder="1" applyAlignment="1">
      <alignment horizontal="left"/>
    </xf>
    <xf numFmtId="0" fontId="1" fillId="0" borderId="18" xfId="0" applyFont="1" applyBorder="1" applyAlignment="1">
      <alignment horizontal="left"/>
    </xf>
    <xf numFmtId="0" fontId="1" fillId="0" borderId="19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6" fillId="0" borderId="6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/>
    </xf>
    <xf numFmtId="0" fontId="0" fillId="0" borderId="22" xfId="0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33" xfId="0" applyFont="1" applyBorder="1" applyAlignment="1">
      <alignment vertical="center"/>
    </xf>
    <xf numFmtId="0" fontId="0" fillId="0" borderId="34" xfId="0" applyBorder="1" applyAlignment="1">
      <alignment vertical="center"/>
    </xf>
    <xf numFmtId="0" fontId="7" fillId="0" borderId="0" xfId="0" applyFont="1" applyAlignment="1">
      <alignment horizontal="center" wrapText="1"/>
    </xf>
    <xf numFmtId="0" fontId="0" fillId="0" borderId="23" xfId="0" applyBorder="1" applyAlignment="1">
      <alignment horizontal="center" vertical="center"/>
    </xf>
    <xf numFmtId="0" fontId="4" fillId="0" borderId="2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4" fillId="0" borderId="45" xfId="0" applyFont="1" applyBorder="1" applyAlignment="1">
      <alignment horizontal="center" vertical="center" wrapText="1"/>
    </xf>
    <xf numFmtId="0" fontId="0" fillId="0" borderId="46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 wrapText="1"/>
    </xf>
    <xf numFmtId="0" fontId="0" fillId="0" borderId="43" xfId="0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left" wrapText="1"/>
    </xf>
    <xf numFmtId="0" fontId="6" fillId="0" borderId="36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/>
    </xf>
    <xf numFmtId="0" fontId="5" fillId="0" borderId="0" xfId="0" applyFont="1" applyFill="1" applyAlignment="1">
      <alignment horizontal="center" vertical="center" wrapText="1"/>
    </xf>
    <xf numFmtId="0" fontId="4" fillId="0" borderId="41" xfId="0" applyFont="1" applyFill="1" applyBorder="1" applyAlignment="1">
      <alignment horizontal="center" vertical="center" wrapText="1"/>
    </xf>
    <xf numFmtId="0" fontId="0" fillId="0" borderId="43" xfId="0" applyFill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center" wrapText="1"/>
    </xf>
    <xf numFmtId="0" fontId="0" fillId="0" borderId="29" xfId="0" applyFill="1" applyBorder="1" applyAlignment="1">
      <alignment horizontal="center" wrapText="1"/>
    </xf>
    <xf numFmtId="0" fontId="4" fillId="0" borderId="21" xfId="0" applyFont="1" applyFill="1" applyBorder="1" applyAlignment="1">
      <alignment horizontal="center" wrapText="1"/>
    </xf>
    <xf numFmtId="0" fontId="0" fillId="0" borderId="23" xfId="0" applyFill="1" applyBorder="1" applyAlignment="1">
      <alignment horizontal="center" wrapText="1"/>
    </xf>
    <xf numFmtId="0" fontId="0" fillId="0" borderId="30" xfId="0" applyFill="1" applyBorder="1" applyAlignment="1">
      <alignment horizontal="center" wrapText="1"/>
    </xf>
    <xf numFmtId="0" fontId="4" fillId="0" borderId="24" xfId="0" applyFont="1" applyFill="1" applyBorder="1" applyAlignment="1">
      <alignment horizontal="center" wrapText="1"/>
    </xf>
    <xf numFmtId="0" fontId="0" fillId="0" borderId="28" xfId="0" applyFill="1" applyBorder="1" applyAlignment="1">
      <alignment horizontal="center" wrapText="1"/>
    </xf>
    <xf numFmtId="0" fontId="4" fillId="0" borderId="10" xfId="0" applyFont="1" applyFill="1" applyBorder="1" applyAlignment="1">
      <alignment horizontal="center" wrapText="1"/>
    </xf>
    <xf numFmtId="0" fontId="0" fillId="0" borderId="12" xfId="0" applyFill="1" applyBorder="1" applyAlignment="1">
      <alignment horizontal="center" wrapText="1"/>
    </xf>
    <xf numFmtId="0" fontId="4" fillId="0" borderId="20" xfId="0" applyFont="1" applyFill="1" applyBorder="1" applyAlignment="1">
      <alignment horizontal="center" wrapText="1"/>
    </xf>
    <xf numFmtId="0" fontId="0" fillId="0" borderId="27" xfId="0" applyFill="1" applyBorder="1" applyAlignment="1">
      <alignment horizontal="center" wrapText="1"/>
    </xf>
    <xf numFmtId="0" fontId="4" fillId="0" borderId="45" xfId="0" applyFont="1" applyFill="1" applyBorder="1" applyAlignment="1">
      <alignment horizontal="center" vertical="center" wrapText="1"/>
    </xf>
    <xf numFmtId="0" fontId="0" fillId="0" borderId="46" xfId="0" applyFill="1" applyBorder="1" applyAlignment="1">
      <alignment horizontal="center" vertical="center" wrapText="1"/>
    </xf>
    <xf numFmtId="0" fontId="4" fillId="0" borderId="24" xfId="0" applyFont="1" applyFill="1" applyBorder="1" applyAlignment="1">
      <alignment horizontal="center" vertical="center" wrapText="1"/>
    </xf>
    <xf numFmtId="0" fontId="0" fillId="0" borderId="28" xfId="0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8" fillId="0" borderId="0" xfId="0" applyFont="1" applyAlignment="1">
      <alignment horizontal="center" wrapText="1"/>
    </xf>
    <xf numFmtId="0" fontId="6" fillId="0" borderId="36" xfId="0" applyFont="1" applyBorder="1" applyAlignment="1">
      <alignment horizontal="center" wrapText="1"/>
    </xf>
    <xf numFmtId="0" fontId="6" fillId="0" borderId="0" xfId="0" applyFont="1" applyFill="1" applyBorder="1" applyAlignment="1">
      <alignment horizontal="center" wrapText="1"/>
    </xf>
    <xf numFmtId="0" fontId="27" fillId="7" borderId="8" xfId="0" applyFont="1" applyFill="1" applyBorder="1" applyAlignment="1">
      <alignment horizontal="center"/>
    </xf>
    <xf numFmtId="0" fontId="27" fillId="7" borderId="9" xfId="0" applyFont="1" applyFill="1" applyBorder="1" applyAlignment="1">
      <alignment horizontal="center"/>
    </xf>
    <xf numFmtId="0" fontId="27" fillId="7" borderId="2" xfId="0" applyFont="1" applyFill="1" applyBorder="1" applyAlignment="1">
      <alignment horizontal="center"/>
    </xf>
  </cellXfs>
  <cellStyles count="8">
    <cellStyle name="Normálna 2" xfId="7"/>
    <cellStyle name="Normálna 3" xfId="6"/>
    <cellStyle name="normálne" xfId="0" builtinId="0"/>
    <cellStyle name="normálne_Databazy_VVŠ_2006_ severská" xfId="3"/>
    <cellStyle name="normálne_OVT - Tab_16az23_sprava_VVS_2004" xfId="2"/>
    <cellStyle name="normálne_Viest 2" xfId="4"/>
    <cellStyle name="normálne_Výročná_správa_o_VŠ_2005_financie_databazy_po_kontrole_OFVŠ_PM" xfId="5"/>
    <cellStyle name="percentá" xfId="1" builtinId="5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6"/>
  <sheetViews>
    <sheetView workbookViewId="0">
      <selection activeCell="A5" sqref="A5:I5"/>
    </sheetView>
  </sheetViews>
  <sheetFormatPr defaultRowHeight="15.75"/>
  <sheetData>
    <row r="1" spans="1:9" ht="120.75" customHeight="1">
      <c r="A1" s="469" t="s">
        <v>259</v>
      </c>
      <c r="B1" s="469"/>
      <c r="C1" s="469"/>
      <c r="D1" s="469"/>
      <c r="E1" s="469"/>
      <c r="F1" s="469"/>
      <c r="G1" s="469"/>
      <c r="H1" s="469"/>
      <c r="I1" s="469"/>
    </row>
    <row r="2" spans="1:9" ht="61.5" customHeight="1">
      <c r="A2" s="469"/>
      <c r="B2" s="469"/>
      <c r="C2" s="469"/>
      <c r="D2" s="469"/>
      <c r="E2" s="469"/>
      <c r="F2" s="469"/>
      <c r="G2" s="469"/>
      <c r="H2" s="469"/>
      <c r="I2" s="469"/>
    </row>
    <row r="3" spans="1:9" ht="61.5" customHeight="1">
      <c r="A3" s="469"/>
      <c r="B3" s="469"/>
      <c r="C3" s="469"/>
      <c r="D3" s="469"/>
      <c r="E3" s="469"/>
      <c r="F3" s="469"/>
      <c r="G3" s="469"/>
      <c r="H3" s="469"/>
      <c r="I3" s="469"/>
    </row>
    <row r="4" spans="1:9" ht="61.5" customHeight="1"/>
    <row r="5" spans="1:9" ht="45.75">
      <c r="A5" s="467" t="s">
        <v>1179</v>
      </c>
      <c r="B5" s="467"/>
      <c r="C5" s="467"/>
      <c r="D5" s="467"/>
      <c r="E5" s="467"/>
      <c r="F5" s="467"/>
      <c r="G5" s="467"/>
      <c r="H5" s="467"/>
      <c r="I5" s="467"/>
    </row>
    <row r="6" spans="1:9" ht="61.5">
      <c r="A6" s="468"/>
      <c r="B6" s="468"/>
      <c r="C6" s="468"/>
      <c r="D6" s="468"/>
      <c r="E6" s="468"/>
      <c r="F6" s="468"/>
      <c r="G6" s="468"/>
      <c r="H6" s="468"/>
      <c r="I6" s="468"/>
    </row>
  </sheetData>
  <mergeCells count="3">
    <mergeCell ref="A5:I5"/>
    <mergeCell ref="A6:I6"/>
    <mergeCell ref="A1:I3"/>
  </mergeCells>
  <pageMargins left="0.7" right="0.7" top="0.75" bottom="0.75" header="0.3" footer="0.3"/>
  <pageSetup paperSize="9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FFFF00"/>
  </sheetPr>
  <dimension ref="A1:J20"/>
  <sheetViews>
    <sheetView workbookViewId="0">
      <selection activeCell="N20" sqref="N20"/>
    </sheetView>
  </sheetViews>
  <sheetFormatPr defaultRowHeight="15.75"/>
  <cols>
    <col min="1" max="1" width="15.875" customWidth="1"/>
    <col min="2" max="2" width="11.125" customWidth="1"/>
    <col min="7" max="7" width="6.25" customWidth="1"/>
    <col min="8" max="8" width="5.75" customWidth="1"/>
    <col min="9" max="9" width="5.875" customWidth="1"/>
  </cols>
  <sheetData>
    <row r="1" spans="1:10" ht="67.5" customHeight="1">
      <c r="A1" s="518" t="s">
        <v>274</v>
      </c>
      <c r="B1" s="518"/>
      <c r="C1" s="518"/>
      <c r="D1" s="518"/>
      <c r="E1" s="518"/>
      <c r="F1" s="518"/>
      <c r="G1" s="518"/>
      <c r="H1" s="518"/>
      <c r="I1" s="518"/>
      <c r="J1" s="53"/>
    </row>
    <row r="2" spans="1:10" s="8" customFormat="1" ht="16.5" thickBot="1">
      <c r="A2" s="61"/>
      <c r="B2" s="104"/>
      <c r="C2" s="532" t="s">
        <v>142</v>
      </c>
      <c r="D2" s="533"/>
      <c r="E2" s="533"/>
      <c r="F2" s="533"/>
      <c r="G2" s="533"/>
      <c r="H2" s="533"/>
      <c r="I2" s="534"/>
      <c r="J2" s="48"/>
    </row>
    <row r="3" spans="1:10" s="8" customFormat="1" ht="55.5" customHeight="1" thickBot="1">
      <c r="A3" s="105" t="s">
        <v>69</v>
      </c>
      <c r="B3" s="84" t="s">
        <v>141</v>
      </c>
      <c r="C3" s="84" t="s">
        <v>70</v>
      </c>
      <c r="D3" s="84" t="s">
        <v>273</v>
      </c>
      <c r="E3" s="84" t="s">
        <v>268</v>
      </c>
      <c r="F3" s="84" t="s">
        <v>219</v>
      </c>
      <c r="G3" s="84" t="s">
        <v>205</v>
      </c>
      <c r="H3" s="84" t="s">
        <v>143</v>
      </c>
      <c r="I3" s="84" t="s">
        <v>204</v>
      </c>
      <c r="J3" s="49"/>
    </row>
    <row r="4" spans="1:10" s="8" customFormat="1" ht="31.5">
      <c r="A4" s="299" t="s">
        <v>315</v>
      </c>
      <c r="B4" s="292">
        <v>1</v>
      </c>
      <c r="C4" s="292" t="s">
        <v>305</v>
      </c>
      <c r="D4" s="294">
        <v>0.78</v>
      </c>
      <c r="E4" s="294">
        <v>0.87</v>
      </c>
      <c r="F4" s="294">
        <v>0.94</v>
      </c>
      <c r="G4" s="295">
        <v>0.9</v>
      </c>
      <c r="H4" s="295">
        <v>0.64</v>
      </c>
      <c r="I4" s="295">
        <v>0.64</v>
      </c>
    </row>
    <row r="5" spans="1:10" s="8" customFormat="1" ht="31.5">
      <c r="A5" s="298" t="s">
        <v>315</v>
      </c>
      <c r="B5" s="293">
        <v>2</v>
      </c>
      <c r="C5" s="293" t="s">
        <v>305</v>
      </c>
      <c r="D5" s="296">
        <v>0.97</v>
      </c>
      <c r="E5" s="296">
        <v>0.97</v>
      </c>
      <c r="F5" s="296">
        <v>0.82</v>
      </c>
      <c r="G5" s="296">
        <v>1.1399999999999999</v>
      </c>
      <c r="H5" s="296">
        <v>1.1000000000000001</v>
      </c>
      <c r="I5" s="296">
        <v>1.04</v>
      </c>
    </row>
    <row r="6" spans="1:10" s="8" customFormat="1" ht="31.5">
      <c r="A6" s="298" t="s">
        <v>315</v>
      </c>
      <c r="B6" s="293">
        <v>3</v>
      </c>
      <c r="C6" s="293" t="s">
        <v>305</v>
      </c>
      <c r="D6" s="296">
        <v>0</v>
      </c>
      <c r="E6" s="296">
        <v>0</v>
      </c>
      <c r="F6" s="296">
        <v>0</v>
      </c>
      <c r="G6" s="296">
        <v>9</v>
      </c>
      <c r="H6" s="296">
        <v>1</v>
      </c>
      <c r="I6" s="296">
        <v>5</v>
      </c>
    </row>
    <row r="7" spans="1:10" s="8" customFormat="1">
      <c r="A7" s="297" t="s">
        <v>23</v>
      </c>
      <c r="B7" s="293">
        <v>1</v>
      </c>
      <c r="C7" s="293" t="s">
        <v>305</v>
      </c>
      <c r="D7" s="296">
        <v>0.52</v>
      </c>
      <c r="E7" s="296">
        <v>1.0349999999999999</v>
      </c>
      <c r="F7" s="296">
        <v>1.05</v>
      </c>
      <c r="G7" s="296">
        <v>0.96</v>
      </c>
      <c r="H7" s="296">
        <v>0.84</v>
      </c>
      <c r="I7" s="296">
        <v>1</v>
      </c>
    </row>
    <row r="8" spans="1:10" s="8" customFormat="1">
      <c r="A8" s="297" t="s">
        <v>23</v>
      </c>
      <c r="B8" s="293">
        <v>2</v>
      </c>
      <c r="C8" s="293" t="s">
        <v>305</v>
      </c>
      <c r="D8" s="296">
        <v>1.06</v>
      </c>
      <c r="E8" s="296">
        <v>0.84</v>
      </c>
      <c r="F8" s="296">
        <v>0.6</v>
      </c>
      <c r="G8" s="296">
        <v>1.085</v>
      </c>
      <c r="H8" s="296">
        <v>0.88</v>
      </c>
      <c r="I8" s="296">
        <v>1.46</v>
      </c>
    </row>
    <row r="9" spans="1:10" s="8" customFormat="1">
      <c r="A9" s="290" t="s">
        <v>23</v>
      </c>
      <c r="B9" s="293">
        <v>3</v>
      </c>
      <c r="C9" s="293" t="s">
        <v>305</v>
      </c>
      <c r="D9" s="296">
        <v>0</v>
      </c>
      <c r="E9" s="296">
        <v>0</v>
      </c>
      <c r="F9" s="296">
        <v>0</v>
      </c>
      <c r="G9" s="296">
        <v>1</v>
      </c>
      <c r="H9" s="296">
        <v>3</v>
      </c>
      <c r="I9" s="296">
        <v>0</v>
      </c>
    </row>
    <row r="10" spans="1:10" s="8" customFormat="1">
      <c r="A10" s="290" t="s">
        <v>23</v>
      </c>
      <c r="B10" s="293">
        <v>3</v>
      </c>
      <c r="C10" s="293" t="s">
        <v>316</v>
      </c>
      <c r="D10" s="296">
        <v>0</v>
      </c>
      <c r="E10" s="296">
        <v>0</v>
      </c>
      <c r="F10" s="296">
        <v>0</v>
      </c>
      <c r="G10" s="296">
        <v>1</v>
      </c>
      <c r="H10" s="296">
        <v>1</v>
      </c>
      <c r="I10" s="296">
        <v>0</v>
      </c>
    </row>
    <row r="11" spans="1:10" s="8" customFormat="1" ht="31.5">
      <c r="A11" s="291" t="s">
        <v>314</v>
      </c>
      <c r="B11" s="293">
        <v>1</v>
      </c>
      <c r="C11" s="293" t="s">
        <v>305</v>
      </c>
      <c r="D11" s="296">
        <v>1</v>
      </c>
      <c r="E11" s="296">
        <v>1</v>
      </c>
      <c r="F11" s="296">
        <v>1.04</v>
      </c>
      <c r="G11" s="296">
        <v>0.86</v>
      </c>
      <c r="H11" s="296">
        <v>0.71</v>
      </c>
      <c r="I11" s="296">
        <v>0.6</v>
      </c>
    </row>
    <row r="12" spans="1:10" s="8" customFormat="1">
      <c r="A12" s="3"/>
      <c r="B12" s="58"/>
      <c r="C12" s="293"/>
      <c r="D12" s="296"/>
      <c r="E12" s="296"/>
      <c r="F12" s="296"/>
      <c r="G12" s="296"/>
      <c r="H12" s="296"/>
      <c r="I12" s="296"/>
    </row>
    <row r="13" spans="1:10" s="8" customFormat="1">
      <c r="A13" s="3"/>
      <c r="B13" s="58"/>
      <c r="C13" s="293"/>
      <c r="D13" s="296"/>
      <c r="E13" s="296"/>
      <c r="F13" s="296"/>
      <c r="G13" s="296"/>
      <c r="H13" s="296"/>
      <c r="I13" s="296"/>
    </row>
    <row r="14" spans="1:10" s="8" customFormat="1">
      <c r="A14" s="3"/>
      <c r="B14" s="58"/>
      <c r="C14" s="3"/>
      <c r="D14" s="149"/>
      <c r="E14" s="149"/>
      <c r="F14" s="149"/>
      <c r="G14" s="149"/>
      <c r="H14" s="149"/>
      <c r="I14" s="149"/>
    </row>
    <row r="15" spans="1:10" s="8" customFormat="1">
      <c r="A15" s="3"/>
      <c r="B15" s="58"/>
      <c r="C15" s="3"/>
      <c r="D15" s="149"/>
      <c r="E15" s="149"/>
      <c r="F15" s="149"/>
      <c r="G15" s="149"/>
      <c r="H15" s="149"/>
      <c r="I15" s="149"/>
    </row>
    <row r="16" spans="1:10" s="8" customFormat="1">
      <c r="A16" s="39"/>
    </row>
    <row r="17" spans="1:2" s="8" customFormat="1">
      <c r="A17" s="40"/>
      <c r="B17" s="47"/>
    </row>
    <row r="18" spans="1:2" s="8" customFormat="1">
      <c r="B18" s="47"/>
    </row>
    <row r="19" spans="1:2" s="8" customFormat="1"/>
    <row r="20" spans="1:2" s="8" customFormat="1"/>
  </sheetData>
  <mergeCells count="2">
    <mergeCell ref="C2:I2"/>
    <mergeCell ref="A1:I1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K26"/>
  <sheetViews>
    <sheetView view="pageBreakPreview" zoomScaleNormal="100" zoomScaleSheetLayoutView="100" workbookViewId="0">
      <selection activeCell="C34" sqref="C34"/>
    </sheetView>
  </sheetViews>
  <sheetFormatPr defaultRowHeight="15.75"/>
  <cols>
    <col min="1" max="1" width="16.375" customWidth="1"/>
    <col min="2" max="2" width="12.375" customWidth="1"/>
    <col min="3" max="3" width="9.75" customWidth="1"/>
    <col min="4" max="4" width="12.625" customWidth="1"/>
    <col min="5" max="5" width="9.125" customWidth="1"/>
    <col min="6" max="7" width="12.625" customWidth="1"/>
    <col min="8" max="8" width="10.25" customWidth="1"/>
    <col min="9" max="9" width="12.625" customWidth="1"/>
    <col min="10" max="10" width="10.25" customWidth="1"/>
    <col min="11" max="11" width="12.625" customWidth="1"/>
  </cols>
  <sheetData>
    <row r="1" spans="1:11" s="5" customFormat="1" ht="37.5" customHeight="1">
      <c r="A1" s="538" t="s">
        <v>275</v>
      </c>
      <c r="B1" s="538"/>
      <c r="C1" s="538"/>
      <c r="D1" s="538"/>
      <c r="E1" s="538"/>
      <c r="F1" s="538"/>
      <c r="G1" s="538"/>
      <c r="H1" s="538"/>
      <c r="I1" s="538"/>
      <c r="J1" s="538"/>
      <c r="K1" s="538"/>
    </row>
    <row r="2" spans="1:11" s="5" customFormat="1" ht="16.5" thickBot="1">
      <c r="A2" s="54" t="s">
        <v>276</v>
      </c>
      <c r="B2" s="54"/>
    </row>
    <row r="3" spans="1:11" s="5" customFormat="1" ht="15.75" customHeight="1">
      <c r="A3" s="546" t="s">
        <v>53</v>
      </c>
      <c r="B3" s="535" t="s">
        <v>75</v>
      </c>
      <c r="C3" s="484" t="s">
        <v>270</v>
      </c>
      <c r="D3" s="484" t="s">
        <v>76</v>
      </c>
      <c r="E3" s="504"/>
      <c r="F3" s="545"/>
      <c r="G3" s="535" t="s">
        <v>77</v>
      </c>
      <c r="H3" s="484" t="s">
        <v>270</v>
      </c>
      <c r="I3" s="484" t="s">
        <v>78</v>
      </c>
      <c r="J3" s="504"/>
      <c r="K3" s="545"/>
    </row>
    <row r="4" spans="1:11" s="5" customFormat="1" ht="32.25" thickBot="1">
      <c r="A4" s="547"/>
      <c r="B4" s="508"/>
      <c r="C4" s="509"/>
      <c r="D4" s="103" t="s">
        <v>16</v>
      </c>
      <c r="E4" s="103" t="s">
        <v>17</v>
      </c>
      <c r="F4" s="107" t="s">
        <v>18</v>
      </c>
      <c r="G4" s="508"/>
      <c r="H4" s="509"/>
      <c r="I4" s="103" t="s">
        <v>16</v>
      </c>
      <c r="J4" s="103" t="s">
        <v>17</v>
      </c>
      <c r="K4" s="107" t="s">
        <v>18</v>
      </c>
    </row>
    <row r="5" spans="1:11" s="5" customFormat="1">
      <c r="A5" s="197" t="s">
        <v>317</v>
      </c>
      <c r="B5" s="186">
        <v>116</v>
      </c>
      <c r="C5" s="106">
        <v>74</v>
      </c>
      <c r="D5" s="106"/>
      <c r="E5" s="106">
        <v>3</v>
      </c>
      <c r="F5" s="187">
        <v>14</v>
      </c>
      <c r="G5" s="186">
        <v>29</v>
      </c>
      <c r="H5" s="106">
        <v>20</v>
      </c>
      <c r="I5" s="106">
        <v>158</v>
      </c>
      <c r="J5" s="106">
        <v>10</v>
      </c>
      <c r="K5" s="187">
        <v>11</v>
      </c>
    </row>
    <row r="6" spans="1:11" s="5" customFormat="1">
      <c r="A6" s="195"/>
      <c r="B6" s="193"/>
      <c r="C6" s="192"/>
      <c r="D6" s="192"/>
      <c r="E6" s="192"/>
      <c r="F6" s="194"/>
      <c r="G6" s="193"/>
      <c r="H6" s="192"/>
      <c r="I6" s="192"/>
      <c r="J6" s="192"/>
      <c r="K6" s="194"/>
    </row>
    <row r="7" spans="1:11" s="5" customFormat="1">
      <c r="A7" s="195"/>
      <c r="B7" s="193"/>
      <c r="C7" s="192"/>
      <c r="D7" s="192"/>
      <c r="E7" s="192"/>
      <c r="F7" s="194"/>
      <c r="G7" s="193"/>
      <c r="H7" s="192"/>
      <c r="I7" s="192"/>
      <c r="J7" s="192"/>
      <c r="K7" s="194"/>
    </row>
    <row r="8" spans="1:11">
      <c r="A8" s="196"/>
      <c r="B8" s="188"/>
      <c r="C8" s="3"/>
      <c r="D8" s="3"/>
      <c r="E8" s="3"/>
      <c r="F8" s="189"/>
      <c r="G8" s="188"/>
      <c r="H8" s="3"/>
      <c r="I8" s="3"/>
      <c r="J8" s="3"/>
      <c r="K8" s="189"/>
    </row>
    <row r="9" spans="1:11">
      <c r="A9" s="196"/>
      <c r="B9" s="188"/>
      <c r="C9" s="3"/>
      <c r="D9" s="3"/>
      <c r="E9" s="3"/>
      <c r="F9" s="189"/>
      <c r="G9" s="188"/>
      <c r="H9" s="3"/>
      <c r="I9" s="3"/>
      <c r="J9" s="3"/>
      <c r="K9" s="189"/>
    </row>
    <row r="10" spans="1:11" ht="16.5" thickBot="1">
      <c r="A10" s="198"/>
      <c r="B10" s="205"/>
      <c r="C10" s="199"/>
      <c r="D10" s="199"/>
      <c r="E10" s="199"/>
      <c r="F10" s="200"/>
      <c r="G10" s="205"/>
      <c r="H10" s="199"/>
      <c r="I10" s="199"/>
      <c r="J10" s="199"/>
      <c r="K10" s="200"/>
    </row>
    <row r="11" spans="1:11" ht="16.5" thickBot="1">
      <c r="A11" s="201" t="s">
        <v>57</v>
      </c>
      <c r="B11" s="206">
        <f>SUM(B5:B10)</f>
        <v>116</v>
      </c>
      <c r="C11" s="203">
        <f>SUM(C5:C10)</f>
        <v>74</v>
      </c>
      <c r="D11" s="203">
        <f t="shared" ref="D11:K11" si="0">SUM(D5:D10)</f>
        <v>0</v>
      </c>
      <c r="E11" s="203">
        <f t="shared" si="0"/>
        <v>3</v>
      </c>
      <c r="F11" s="204">
        <f t="shared" si="0"/>
        <v>14</v>
      </c>
      <c r="G11" s="206">
        <f t="shared" ref="G11" si="1">SUM(G5:G10)</f>
        <v>29</v>
      </c>
      <c r="H11" s="203">
        <f t="shared" si="0"/>
        <v>20</v>
      </c>
      <c r="I11" s="203">
        <f t="shared" si="0"/>
        <v>158</v>
      </c>
      <c r="J11" s="203">
        <f t="shared" si="0"/>
        <v>10</v>
      </c>
      <c r="K11" s="204">
        <f t="shared" si="0"/>
        <v>11</v>
      </c>
    </row>
    <row r="13" spans="1:11" ht="16.5" thickBot="1">
      <c r="A13" s="54" t="s">
        <v>269</v>
      </c>
      <c r="B13" s="8"/>
      <c r="C13" s="8"/>
      <c r="D13" s="8"/>
      <c r="E13" s="8"/>
      <c r="F13" s="8"/>
      <c r="G13" s="8"/>
      <c r="H13" s="8"/>
      <c r="I13" s="8"/>
      <c r="J13" s="8"/>
      <c r="K13" s="8"/>
    </row>
    <row r="14" spans="1:11" ht="15.75" customHeight="1">
      <c r="A14" s="539" t="s">
        <v>53</v>
      </c>
      <c r="B14" s="536" t="s">
        <v>75</v>
      </c>
      <c r="C14" s="526" t="s">
        <v>270</v>
      </c>
      <c r="D14" s="542" t="s">
        <v>76</v>
      </c>
      <c r="E14" s="543"/>
      <c r="F14" s="544"/>
      <c r="G14" s="536" t="s">
        <v>77</v>
      </c>
      <c r="H14" s="526" t="s">
        <v>270</v>
      </c>
      <c r="I14" s="542" t="s">
        <v>78</v>
      </c>
      <c r="J14" s="543"/>
      <c r="K14" s="544"/>
    </row>
    <row r="15" spans="1:11" ht="32.25" thickBot="1">
      <c r="A15" s="540"/>
      <c r="B15" s="537"/>
      <c r="C15" s="541"/>
      <c r="D15" s="103" t="s">
        <v>16</v>
      </c>
      <c r="E15" s="103" t="s">
        <v>17</v>
      </c>
      <c r="F15" s="107" t="s">
        <v>18</v>
      </c>
      <c r="G15" s="537"/>
      <c r="H15" s="541"/>
      <c r="I15" s="103" t="s">
        <v>16</v>
      </c>
      <c r="J15" s="103" t="s">
        <v>17</v>
      </c>
      <c r="K15" s="107" t="s">
        <v>18</v>
      </c>
    </row>
    <row r="16" spans="1:11">
      <c r="A16" s="197" t="s">
        <v>317</v>
      </c>
      <c r="B16" s="213">
        <v>79</v>
      </c>
      <c r="C16" s="82">
        <v>46</v>
      </c>
      <c r="D16" s="82"/>
      <c r="E16" s="82">
        <v>3</v>
      </c>
      <c r="F16" s="214">
        <v>10</v>
      </c>
      <c r="G16" s="213">
        <v>27</v>
      </c>
      <c r="H16" s="82">
        <v>16</v>
      </c>
      <c r="I16" s="82">
        <v>144</v>
      </c>
      <c r="J16" s="82">
        <v>3</v>
      </c>
      <c r="K16" s="214">
        <v>2</v>
      </c>
    </row>
    <row r="17" spans="1:11">
      <c r="A17" s="211"/>
      <c r="B17" s="213"/>
      <c r="C17" s="82"/>
      <c r="D17" s="82"/>
      <c r="E17" s="82"/>
      <c r="F17" s="214"/>
      <c r="G17" s="213"/>
      <c r="H17" s="82"/>
      <c r="I17" s="82"/>
      <c r="J17" s="82"/>
      <c r="K17" s="214"/>
    </row>
    <row r="18" spans="1:11">
      <c r="A18" s="211"/>
      <c r="B18" s="213"/>
      <c r="C18" s="82"/>
      <c r="D18" s="82"/>
      <c r="E18" s="82"/>
      <c r="F18" s="214"/>
      <c r="G18" s="213"/>
      <c r="H18" s="82"/>
      <c r="I18" s="82"/>
      <c r="J18" s="82"/>
      <c r="K18" s="214"/>
    </row>
    <row r="19" spans="1:11">
      <c r="A19" s="196"/>
      <c r="B19" s="188"/>
      <c r="C19" s="3"/>
      <c r="D19" s="3"/>
      <c r="E19" s="3"/>
      <c r="F19" s="189"/>
      <c r="G19" s="188"/>
      <c r="H19" s="3"/>
      <c r="I19" s="3"/>
      <c r="J19" s="3"/>
      <c r="K19" s="189"/>
    </row>
    <row r="20" spans="1:11">
      <c r="A20" s="196"/>
      <c r="B20" s="188"/>
      <c r="C20" s="3"/>
      <c r="D20" s="3"/>
      <c r="E20" s="3"/>
      <c r="F20" s="189"/>
      <c r="G20" s="188"/>
      <c r="H20" s="3"/>
      <c r="I20" s="3"/>
      <c r="J20" s="3"/>
      <c r="K20" s="189"/>
    </row>
    <row r="21" spans="1:11" ht="16.5" thickBot="1">
      <c r="A21" s="198"/>
      <c r="B21" s="205"/>
      <c r="C21" s="199"/>
      <c r="D21" s="199"/>
      <c r="E21" s="199"/>
      <c r="F21" s="200"/>
      <c r="G21" s="205"/>
      <c r="H21" s="199"/>
      <c r="I21" s="199"/>
      <c r="J21" s="199"/>
      <c r="K21" s="200"/>
    </row>
    <row r="22" spans="1:11" ht="16.5" thickBot="1">
      <c r="A22" s="212" t="s">
        <v>57</v>
      </c>
      <c r="B22" s="206">
        <f>SUM(B16:B21)</f>
        <v>79</v>
      </c>
      <c r="C22" s="203">
        <f>SUM(C16:C21)</f>
        <v>46</v>
      </c>
      <c r="D22" s="203">
        <f t="shared" ref="D22:K22" si="2">SUM(D16:D21)</f>
        <v>0</v>
      </c>
      <c r="E22" s="203">
        <f t="shared" si="2"/>
        <v>3</v>
      </c>
      <c r="F22" s="204">
        <f t="shared" si="2"/>
        <v>10</v>
      </c>
      <c r="G22" s="206">
        <f t="shared" ref="G22" si="3">SUM(G16:G21)</f>
        <v>27</v>
      </c>
      <c r="H22" s="203">
        <f t="shared" si="2"/>
        <v>16</v>
      </c>
      <c r="I22" s="203">
        <f t="shared" si="2"/>
        <v>144</v>
      </c>
      <c r="J22" s="203">
        <f t="shared" si="2"/>
        <v>3</v>
      </c>
      <c r="K22" s="204">
        <f t="shared" si="2"/>
        <v>2</v>
      </c>
    </row>
    <row r="23" spans="1:11" ht="16.5" thickBot="1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</row>
    <row r="24" spans="1:11">
      <c r="A24" s="215" t="s">
        <v>271</v>
      </c>
      <c r="B24" s="217">
        <f>+B11-B22</f>
        <v>37</v>
      </c>
      <c r="C24" s="207">
        <f>+C11-C22</f>
        <v>28</v>
      </c>
      <c r="D24" s="207">
        <f t="shared" ref="D24:K24" si="4">+D11-D22</f>
        <v>0</v>
      </c>
      <c r="E24" s="207">
        <f t="shared" si="4"/>
        <v>0</v>
      </c>
      <c r="F24" s="208">
        <f t="shared" si="4"/>
        <v>4</v>
      </c>
      <c r="G24" s="217">
        <f t="shared" ref="G24" si="5">+G11-G22</f>
        <v>2</v>
      </c>
      <c r="H24" s="207">
        <f t="shared" si="4"/>
        <v>4</v>
      </c>
      <c r="I24" s="207">
        <f t="shared" si="4"/>
        <v>14</v>
      </c>
      <c r="J24" s="207">
        <f t="shared" si="4"/>
        <v>7</v>
      </c>
      <c r="K24" s="208">
        <f t="shared" si="4"/>
        <v>9</v>
      </c>
    </row>
    <row r="25" spans="1:11" ht="16.5" thickBot="1">
      <c r="A25" s="216" t="s">
        <v>183</v>
      </c>
      <c r="B25" s="218">
        <f>+IFERROR(B24/B22,0)*100</f>
        <v>46.835443037974684</v>
      </c>
      <c r="C25" s="209">
        <f>+IFERROR(C24/C22,0)*100</f>
        <v>60.869565217391312</v>
      </c>
      <c r="D25" s="209">
        <f t="shared" ref="D25:K25" si="6">+IFERROR(D24/D22,0)*100</f>
        <v>0</v>
      </c>
      <c r="E25" s="209">
        <f t="shared" si="6"/>
        <v>0</v>
      </c>
      <c r="F25" s="210">
        <f t="shared" si="6"/>
        <v>40</v>
      </c>
      <c r="G25" s="218">
        <f t="shared" ref="G25" si="7">+IFERROR(G24/G22,0)*100</f>
        <v>7.4074074074074066</v>
      </c>
      <c r="H25" s="209">
        <f t="shared" si="6"/>
        <v>25</v>
      </c>
      <c r="I25" s="209">
        <f t="shared" si="6"/>
        <v>9.7222222222222232</v>
      </c>
      <c r="J25" s="209">
        <f t="shared" si="6"/>
        <v>233.33333333333334</v>
      </c>
      <c r="K25" s="210">
        <f t="shared" si="6"/>
        <v>450</v>
      </c>
    </row>
    <row r="26" spans="1:11">
      <c r="J26" s="16"/>
      <c r="K26" s="16"/>
    </row>
  </sheetData>
  <mergeCells count="15">
    <mergeCell ref="G3:G4"/>
    <mergeCell ref="G14:G15"/>
    <mergeCell ref="A1:K1"/>
    <mergeCell ref="A14:A15"/>
    <mergeCell ref="C14:C15"/>
    <mergeCell ref="D14:F14"/>
    <mergeCell ref="H14:H15"/>
    <mergeCell ref="I14:K14"/>
    <mergeCell ref="B14:B15"/>
    <mergeCell ref="I3:K3"/>
    <mergeCell ref="A3:A4"/>
    <mergeCell ref="H3:H4"/>
    <mergeCell ref="C3:C4"/>
    <mergeCell ref="D3:F3"/>
    <mergeCell ref="B3:B4"/>
  </mergeCells>
  <phoneticPr fontId="2" type="noConversion"/>
  <pageMargins left="0.74803149606299213" right="0.35433070866141736" top="0.98425196850393704" bottom="0.98425196850393704" header="0.51181102362204722" footer="0.51181102362204722"/>
  <pageSetup paperSize="9" scale="90" orientation="landscape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:J22"/>
  <sheetViews>
    <sheetView view="pageBreakPreview" zoomScaleNormal="100" zoomScaleSheetLayoutView="100" workbookViewId="0">
      <selection activeCell="H21" sqref="H21"/>
    </sheetView>
  </sheetViews>
  <sheetFormatPr defaultRowHeight="15.75"/>
  <cols>
    <col min="1" max="1" width="3.875" bestFit="1" customWidth="1"/>
    <col min="2" max="2" width="38.625" customWidth="1"/>
    <col min="3" max="3" width="29" customWidth="1"/>
    <col min="4" max="5" width="11.875" customWidth="1"/>
    <col min="6" max="6" width="12.125" customWidth="1"/>
    <col min="7" max="8" width="10.625" customWidth="1"/>
  </cols>
  <sheetData>
    <row r="1" spans="1:10" ht="48" customHeight="1" thickBot="1">
      <c r="A1" s="538" t="s">
        <v>277</v>
      </c>
      <c r="B1" s="538"/>
      <c r="C1" s="538"/>
      <c r="D1" s="538"/>
      <c r="E1" s="538"/>
      <c r="F1" s="538"/>
      <c r="G1" s="5"/>
      <c r="H1" s="5"/>
      <c r="I1" s="11"/>
      <c r="J1" s="11"/>
    </row>
    <row r="2" spans="1:10" ht="48" thickBot="1">
      <c r="A2" s="109" t="s">
        <v>48</v>
      </c>
      <c r="B2" s="100" t="s">
        <v>80</v>
      </c>
      <c r="C2" s="100" t="s">
        <v>81</v>
      </c>
      <c r="D2" s="100" t="s">
        <v>82</v>
      </c>
      <c r="E2" s="100" t="s">
        <v>83</v>
      </c>
      <c r="F2" s="101" t="s">
        <v>121</v>
      </c>
      <c r="G2" s="20"/>
      <c r="H2" s="20"/>
    </row>
    <row r="3" spans="1:10">
      <c r="A3" s="82" t="s">
        <v>320</v>
      </c>
      <c r="B3" s="82" t="s">
        <v>321</v>
      </c>
      <c r="C3" s="82" t="s">
        <v>322</v>
      </c>
      <c r="D3" s="307">
        <v>41697</v>
      </c>
      <c r="E3" s="307">
        <v>42037</v>
      </c>
      <c r="F3" s="108" t="s">
        <v>323</v>
      </c>
      <c r="G3" s="15"/>
      <c r="H3" s="15"/>
    </row>
    <row r="4" spans="1:10">
      <c r="A4" s="82" t="s">
        <v>324</v>
      </c>
      <c r="B4" s="82" t="s">
        <v>325</v>
      </c>
      <c r="C4" s="82" t="s">
        <v>322</v>
      </c>
      <c r="D4" s="307">
        <v>41540</v>
      </c>
      <c r="E4" s="307">
        <v>42311</v>
      </c>
      <c r="F4" s="108" t="s">
        <v>323</v>
      </c>
      <c r="G4" s="15"/>
      <c r="H4" s="15"/>
    </row>
    <row r="5" spans="1:10">
      <c r="A5" s="82" t="s">
        <v>326</v>
      </c>
      <c r="B5" s="82" t="s">
        <v>327</v>
      </c>
      <c r="C5" s="82" t="s">
        <v>322</v>
      </c>
      <c r="D5" s="307">
        <v>41599</v>
      </c>
      <c r="E5" s="307">
        <v>42170</v>
      </c>
      <c r="F5" s="108" t="s">
        <v>323</v>
      </c>
      <c r="G5" s="15"/>
      <c r="H5" s="15"/>
    </row>
    <row r="6" spans="1:10">
      <c r="A6" s="82"/>
      <c r="B6" s="82"/>
      <c r="C6" s="82"/>
      <c r="D6" s="82"/>
      <c r="E6" s="82"/>
      <c r="F6" s="108"/>
      <c r="G6" s="15"/>
      <c r="H6" s="15"/>
    </row>
    <row r="7" spans="1:10">
      <c r="A7" s="3"/>
      <c r="B7" s="3"/>
      <c r="C7" s="3"/>
      <c r="D7" s="3"/>
      <c r="E7" s="3"/>
      <c r="F7" s="13"/>
      <c r="G7" s="15"/>
      <c r="H7" s="15"/>
    </row>
    <row r="8" spans="1:10">
      <c r="A8" s="3"/>
      <c r="B8" s="3"/>
      <c r="C8" s="3"/>
      <c r="D8" s="3"/>
      <c r="E8" s="3"/>
      <c r="F8" s="13"/>
      <c r="G8" s="15"/>
      <c r="H8" s="15"/>
    </row>
    <row r="9" spans="1:10">
      <c r="A9" s="3"/>
      <c r="B9" s="3"/>
      <c r="C9" s="3"/>
      <c r="D9" s="3"/>
      <c r="E9" s="3"/>
      <c r="F9" s="13"/>
      <c r="G9" s="15"/>
      <c r="H9" s="15"/>
    </row>
    <row r="10" spans="1:10" ht="12.75" customHeight="1" thickBot="1">
      <c r="A10" s="8"/>
      <c r="B10" s="8"/>
      <c r="C10" s="8"/>
      <c r="D10" s="8"/>
      <c r="E10" s="8"/>
      <c r="F10" s="15"/>
      <c r="G10" s="15"/>
      <c r="H10" s="15"/>
    </row>
    <row r="11" spans="1:10" ht="64.5" customHeight="1" thickBot="1">
      <c r="B11" s="110" t="s">
        <v>84</v>
      </c>
      <c r="C11" s="85"/>
      <c r="D11" s="101" t="s">
        <v>85</v>
      </c>
      <c r="E11" s="8"/>
      <c r="F11" s="15"/>
      <c r="G11" s="15"/>
      <c r="H11" s="15"/>
    </row>
    <row r="12" spans="1:10">
      <c r="B12" s="24" t="s">
        <v>278</v>
      </c>
      <c r="C12" s="25">
        <v>3</v>
      </c>
      <c r="D12" s="82"/>
      <c r="E12" s="8"/>
      <c r="F12" s="8"/>
      <c r="G12" s="8"/>
      <c r="H12" s="8"/>
    </row>
    <row r="13" spans="1:10">
      <c r="B13" s="24" t="s">
        <v>279</v>
      </c>
      <c r="C13" s="26">
        <v>0</v>
      </c>
      <c r="D13" s="3"/>
      <c r="E13" s="8"/>
      <c r="F13" s="8"/>
      <c r="G13" s="8"/>
      <c r="H13" s="8"/>
    </row>
    <row r="14" spans="1:10">
      <c r="B14" s="24" t="s">
        <v>280</v>
      </c>
      <c r="C14" s="26">
        <v>3</v>
      </c>
      <c r="D14" s="3"/>
      <c r="E14" s="8"/>
      <c r="F14" s="8"/>
      <c r="G14" s="8"/>
      <c r="H14" s="8"/>
    </row>
    <row r="15" spans="1:10">
      <c r="B15" s="14" t="s">
        <v>186</v>
      </c>
      <c r="C15" s="26"/>
      <c r="D15" s="3"/>
      <c r="E15" s="8"/>
      <c r="F15" s="8"/>
      <c r="G15" s="8"/>
      <c r="H15" s="8"/>
    </row>
    <row r="16" spans="1:10">
      <c r="B16" s="3" t="s">
        <v>19</v>
      </c>
      <c r="C16" s="26"/>
      <c r="D16" s="3"/>
      <c r="E16" s="8"/>
      <c r="F16" s="8"/>
      <c r="G16" s="8"/>
      <c r="H16" s="8"/>
    </row>
    <row r="17" spans="2:6">
      <c r="B17" s="3" t="s">
        <v>20</v>
      </c>
      <c r="C17" s="26"/>
      <c r="D17" s="3"/>
      <c r="E17" s="8"/>
      <c r="F17" s="8"/>
    </row>
    <row r="18" spans="2:6">
      <c r="B18" s="3" t="s">
        <v>130</v>
      </c>
      <c r="C18" s="26"/>
      <c r="D18" s="3"/>
      <c r="E18" s="8"/>
      <c r="F18" s="8"/>
    </row>
    <row r="19" spans="2:6" ht="9.75" customHeight="1" thickBot="1">
      <c r="B19" s="8"/>
      <c r="C19" s="8"/>
      <c r="D19" s="8"/>
      <c r="E19" s="8"/>
      <c r="F19" s="8"/>
    </row>
    <row r="20" spans="2:6" ht="31.5" customHeight="1" thickBot="1">
      <c r="B20" s="111" t="s">
        <v>184</v>
      </c>
      <c r="C20" s="112" t="s">
        <v>185</v>
      </c>
      <c r="E20" s="8"/>
      <c r="F20" s="8"/>
    </row>
    <row r="21" spans="2:6" ht="32.25" customHeight="1">
      <c r="B21" s="57">
        <v>3</v>
      </c>
      <c r="C21" s="308">
        <v>54.6</v>
      </c>
      <c r="D21" s="39"/>
      <c r="E21" s="8"/>
      <c r="F21" s="8"/>
    </row>
    <row r="22" spans="2:6">
      <c r="D22" s="16"/>
    </row>
  </sheetData>
  <mergeCells count="1">
    <mergeCell ref="A1:F1"/>
  </mergeCells>
  <phoneticPr fontId="2" type="noConversion"/>
  <pageMargins left="0.75" right="0.75" top="1" bottom="1" header="0.4921259845" footer="0.4921259845"/>
  <pageSetup paperSize="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dimension ref="A1:G23"/>
  <sheetViews>
    <sheetView view="pageBreakPreview" zoomScaleNormal="100" zoomScaleSheetLayoutView="100" workbookViewId="0">
      <selection activeCell="H18" sqref="H18"/>
    </sheetView>
  </sheetViews>
  <sheetFormatPr defaultRowHeight="15.75"/>
  <cols>
    <col min="1" max="1" width="4.125" customWidth="1"/>
    <col min="2" max="2" width="38" customWidth="1"/>
    <col min="3" max="3" width="24.375" customWidth="1"/>
    <col min="4" max="4" width="16.5" customWidth="1"/>
    <col min="5" max="5" width="15.375" customWidth="1"/>
    <col min="6" max="6" width="20.375" customWidth="1"/>
    <col min="7" max="7" width="12.625" customWidth="1"/>
  </cols>
  <sheetData>
    <row r="1" spans="1:7" ht="48" customHeight="1" thickBot="1">
      <c r="A1" s="548" t="s">
        <v>281</v>
      </c>
      <c r="B1" s="548"/>
      <c r="C1" s="548"/>
      <c r="D1" s="548"/>
      <c r="E1" s="548"/>
      <c r="F1" s="548"/>
      <c r="G1" s="27"/>
    </row>
    <row r="2" spans="1:7" ht="32.25" thickBot="1">
      <c r="A2" s="113" t="s">
        <v>48</v>
      </c>
      <c r="B2" s="86" t="s">
        <v>80</v>
      </c>
      <c r="C2" s="86" t="s">
        <v>81</v>
      </c>
      <c r="D2" s="86" t="s">
        <v>82</v>
      </c>
      <c r="E2" s="86" t="s">
        <v>201</v>
      </c>
      <c r="F2" s="87" t="s">
        <v>121</v>
      </c>
      <c r="G2" s="9"/>
    </row>
    <row r="3" spans="1:7">
      <c r="A3" s="78" t="s">
        <v>320</v>
      </c>
      <c r="B3" s="78" t="s">
        <v>328</v>
      </c>
      <c r="C3" s="309" t="s">
        <v>329</v>
      </c>
      <c r="D3" s="310">
        <v>41571</v>
      </c>
      <c r="E3" s="310">
        <v>42018</v>
      </c>
      <c r="F3" s="311" t="s">
        <v>330</v>
      </c>
      <c r="G3" s="15"/>
    </row>
    <row r="4" spans="1:7">
      <c r="A4" s="50" t="s">
        <v>324</v>
      </c>
      <c r="B4" s="50" t="s">
        <v>331</v>
      </c>
      <c r="C4" s="312" t="s">
        <v>322</v>
      </c>
      <c r="D4" s="313">
        <v>41716</v>
      </c>
      <c r="E4" s="313">
        <v>42095</v>
      </c>
      <c r="F4" s="312" t="s">
        <v>323</v>
      </c>
      <c r="G4" s="15"/>
    </row>
    <row r="5" spans="1:7">
      <c r="A5" s="50" t="s">
        <v>332</v>
      </c>
      <c r="B5" s="50" t="s">
        <v>333</v>
      </c>
      <c r="C5" s="312" t="s">
        <v>322</v>
      </c>
      <c r="D5" s="313">
        <v>41583</v>
      </c>
      <c r="E5" s="313">
        <v>42095</v>
      </c>
      <c r="F5" s="312" t="s">
        <v>330</v>
      </c>
      <c r="G5" s="15"/>
    </row>
    <row r="6" spans="1:7">
      <c r="A6" s="50" t="s">
        <v>334</v>
      </c>
      <c r="B6" s="50" t="s">
        <v>335</v>
      </c>
      <c r="C6" s="312" t="s">
        <v>322</v>
      </c>
      <c r="D6" s="313">
        <v>41718</v>
      </c>
      <c r="E6" s="313">
        <v>42095</v>
      </c>
      <c r="F6" s="312" t="s">
        <v>323</v>
      </c>
      <c r="G6" s="15"/>
    </row>
    <row r="7" spans="1:7">
      <c r="A7" s="50" t="s">
        <v>336</v>
      </c>
      <c r="B7" s="50" t="s">
        <v>337</v>
      </c>
      <c r="C7" s="314" t="s">
        <v>329</v>
      </c>
      <c r="D7" s="313">
        <v>41717</v>
      </c>
      <c r="E7" s="313">
        <v>42095</v>
      </c>
      <c r="F7" s="312" t="s">
        <v>330</v>
      </c>
      <c r="G7" s="15"/>
    </row>
    <row r="8" spans="1:7">
      <c r="A8" s="50" t="s">
        <v>338</v>
      </c>
      <c r="B8" s="50" t="s">
        <v>339</v>
      </c>
      <c r="C8" s="50" t="s">
        <v>322</v>
      </c>
      <c r="D8" s="313">
        <v>41802</v>
      </c>
      <c r="E8" s="313">
        <v>42179</v>
      </c>
      <c r="F8" s="312" t="s">
        <v>323</v>
      </c>
      <c r="G8" s="15"/>
    </row>
    <row r="9" spans="1:7">
      <c r="A9" s="50"/>
      <c r="B9" s="50"/>
      <c r="C9" s="50"/>
      <c r="D9" s="50"/>
      <c r="E9" s="50"/>
      <c r="F9" s="28"/>
      <c r="G9" s="15"/>
    </row>
    <row r="10" spans="1:7">
      <c r="A10" s="50"/>
      <c r="B10" s="50"/>
      <c r="C10" s="50"/>
      <c r="D10" s="50"/>
      <c r="E10" s="50"/>
      <c r="F10" s="28"/>
      <c r="G10" s="8"/>
    </row>
    <row r="11" spans="1:7" ht="16.5" thickBot="1">
      <c r="A11" s="65"/>
      <c r="B11" s="65"/>
      <c r="C11" s="65"/>
      <c r="D11" s="65"/>
      <c r="E11" s="65"/>
      <c r="F11" s="66"/>
      <c r="G11" s="8"/>
    </row>
    <row r="12" spans="1:7" ht="53.25" customHeight="1" thickBot="1">
      <c r="A12" s="67"/>
      <c r="B12" s="114" t="s">
        <v>86</v>
      </c>
      <c r="C12" s="115"/>
      <c r="D12" s="116" t="s">
        <v>85</v>
      </c>
      <c r="E12" s="65"/>
      <c r="F12" s="66"/>
      <c r="G12" s="8"/>
    </row>
    <row r="13" spans="1:7">
      <c r="A13" s="67"/>
      <c r="B13" s="69" t="s">
        <v>278</v>
      </c>
      <c r="C13" s="315">
        <v>6</v>
      </c>
      <c r="D13" s="311">
        <v>3</v>
      </c>
      <c r="E13" s="65"/>
      <c r="F13" s="65"/>
      <c r="G13" s="8"/>
    </row>
    <row r="14" spans="1:7">
      <c r="A14" s="67"/>
      <c r="B14" s="69" t="s">
        <v>279</v>
      </c>
      <c r="C14" s="316">
        <v>0</v>
      </c>
      <c r="D14" s="312">
        <v>0</v>
      </c>
      <c r="E14" s="65"/>
      <c r="F14" s="65"/>
      <c r="G14" s="8"/>
    </row>
    <row r="15" spans="1:7">
      <c r="A15" s="67"/>
      <c r="B15" s="69" t="s">
        <v>280</v>
      </c>
      <c r="C15" s="316">
        <v>6</v>
      </c>
      <c r="D15" s="312">
        <v>3</v>
      </c>
      <c r="E15" s="65"/>
      <c r="F15" s="65"/>
      <c r="G15" s="8"/>
    </row>
    <row r="16" spans="1:7">
      <c r="A16" s="67"/>
      <c r="B16" s="68" t="s">
        <v>186</v>
      </c>
      <c r="C16" s="70"/>
      <c r="D16" s="50"/>
      <c r="E16" s="65"/>
      <c r="F16" s="65"/>
      <c r="G16" s="8"/>
    </row>
    <row r="17" spans="1:7">
      <c r="A17" s="67"/>
      <c r="B17" s="50" t="s">
        <v>19</v>
      </c>
      <c r="C17" s="70"/>
      <c r="D17" s="50"/>
      <c r="E17" s="65"/>
      <c r="F17" s="65"/>
      <c r="G17" s="8"/>
    </row>
    <row r="18" spans="1:7">
      <c r="A18" s="67"/>
      <c r="B18" s="50" t="s">
        <v>20</v>
      </c>
      <c r="C18" s="70"/>
      <c r="D18" s="50"/>
      <c r="E18" s="65"/>
      <c r="F18" s="65"/>
    </row>
    <row r="19" spans="1:7">
      <c r="A19" s="67"/>
      <c r="B19" s="50" t="s">
        <v>130</v>
      </c>
      <c r="C19" s="70"/>
      <c r="D19" s="50"/>
      <c r="E19" s="65"/>
      <c r="F19" s="65"/>
    </row>
    <row r="20" spans="1:7" ht="16.5" thickBot="1">
      <c r="A20" s="67"/>
      <c r="B20" s="65"/>
      <c r="C20" s="65"/>
      <c r="D20" s="65"/>
      <c r="E20" s="65"/>
      <c r="F20" s="65"/>
    </row>
    <row r="21" spans="1:7" ht="31.5" customHeight="1" thickBot="1">
      <c r="A21" s="67"/>
      <c r="B21" s="117" t="s">
        <v>187</v>
      </c>
      <c r="C21" s="118" t="s">
        <v>188</v>
      </c>
      <c r="E21" s="65"/>
      <c r="F21" s="65"/>
    </row>
    <row r="22" spans="1:7" ht="29.25" customHeight="1">
      <c r="A22" s="67"/>
      <c r="B22" s="57">
        <v>6</v>
      </c>
      <c r="C22" s="69">
        <v>57</v>
      </c>
      <c r="D22" s="71"/>
      <c r="E22" s="65"/>
      <c r="F22" s="65"/>
    </row>
    <row r="23" spans="1:7">
      <c r="D23" s="16"/>
    </row>
  </sheetData>
  <mergeCells count="1">
    <mergeCell ref="A1:F1"/>
  </mergeCells>
  <phoneticPr fontId="2" type="noConversion"/>
  <pageMargins left="0.75" right="0.75" top="1" bottom="1" header="0.4921259845" footer="0.4921259845"/>
  <pageSetup paperSize="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dimension ref="A1:J13"/>
  <sheetViews>
    <sheetView view="pageBreakPreview" zoomScaleNormal="100" zoomScaleSheetLayoutView="100" workbookViewId="0">
      <selection sqref="A1:XFD1048576"/>
    </sheetView>
  </sheetViews>
  <sheetFormatPr defaultRowHeight="15.75"/>
  <cols>
    <col min="1" max="1" width="22.5" bestFit="1" customWidth="1"/>
    <col min="2" max="8" width="11.625" customWidth="1"/>
    <col min="9" max="9" width="16.625" customWidth="1"/>
    <col min="10" max="10" width="11.625" customWidth="1"/>
  </cols>
  <sheetData>
    <row r="1" spans="1:10" ht="21" thickBot="1">
      <c r="A1" s="550" t="s">
        <v>282</v>
      </c>
      <c r="B1" s="550"/>
      <c r="C1" s="550"/>
      <c r="D1" s="550"/>
      <c r="E1" s="550"/>
      <c r="F1" s="550"/>
      <c r="G1" s="550"/>
      <c r="H1" s="550"/>
      <c r="I1" s="550"/>
      <c r="J1" s="178"/>
    </row>
    <row r="2" spans="1:10" s="5" customFormat="1" ht="174" customHeight="1" thickBot="1">
      <c r="A2" s="83" t="s">
        <v>87</v>
      </c>
      <c r="B2" s="100" t="s">
        <v>150</v>
      </c>
      <c r="C2" s="100" t="s">
        <v>88</v>
      </c>
      <c r="D2" s="100" t="s">
        <v>156</v>
      </c>
      <c r="E2" s="100" t="s">
        <v>89</v>
      </c>
      <c r="F2" s="100" t="s">
        <v>90</v>
      </c>
      <c r="G2" s="100" t="s">
        <v>91</v>
      </c>
      <c r="H2" s="100" t="s">
        <v>92</v>
      </c>
      <c r="I2" s="101" t="s">
        <v>93</v>
      </c>
      <c r="J2" s="17"/>
    </row>
    <row r="3" spans="1:10">
      <c r="A3" s="108" t="s">
        <v>189</v>
      </c>
      <c r="B3" s="108">
        <v>0</v>
      </c>
      <c r="C3" s="82"/>
      <c r="D3" s="82"/>
      <c r="E3" s="82"/>
      <c r="F3" s="82"/>
      <c r="G3" s="82"/>
      <c r="H3" s="82"/>
      <c r="I3" s="82"/>
      <c r="J3" s="8"/>
    </row>
    <row r="4" spans="1:10">
      <c r="A4" s="13" t="s">
        <v>190</v>
      </c>
      <c r="B4" s="13">
        <v>9</v>
      </c>
      <c r="C4" s="3">
        <v>1.1000000000000001</v>
      </c>
      <c r="D4" s="3">
        <v>0.1</v>
      </c>
      <c r="E4" s="3">
        <v>5</v>
      </c>
      <c r="F4" s="3">
        <v>0</v>
      </c>
      <c r="G4" s="3">
        <v>0</v>
      </c>
      <c r="H4" s="3">
        <v>0</v>
      </c>
      <c r="I4" s="3">
        <v>5</v>
      </c>
      <c r="J4" s="8"/>
    </row>
    <row r="5" spans="1:10">
      <c r="A5" s="13" t="s">
        <v>106</v>
      </c>
      <c r="B5" s="13">
        <v>16</v>
      </c>
      <c r="C5" s="3">
        <v>1.3</v>
      </c>
      <c r="D5" s="3">
        <v>0.2</v>
      </c>
      <c r="E5" s="3">
        <v>3</v>
      </c>
      <c r="F5" s="3">
        <v>0</v>
      </c>
      <c r="G5" s="3">
        <v>0</v>
      </c>
      <c r="H5" s="3">
        <v>0</v>
      </c>
      <c r="I5" s="3">
        <v>9</v>
      </c>
      <c r="J5" s="8"/>
    </row>
    <row r="6" spans="1:10">
      <c r="A6" s="151" t="s">
        <v>57</v>
      </c>
      <c r="B6" s="150">
        <f>SUM(B3:B5)</f>
        <v>25</v>
      </c>
      <c r="C6" s="152">
        <f>+IFERROR(($B$3*C3+$B$4*C4+$B$5*C5)/$B$6,0)</f>
        <v>1.2280000000000002</v>
      </c>
      <c r="D6" s="152">
        <f>+IFERROR(($B$3*D3+$B$4*D4+$B$5*D5)/$B$6,0)</f>
        <v>0.16400000000000003</v>
      </c>
      <c r="E6" s="152">
        <f>+IFERROR(($B$3*E3+$B$4*E4+$B$5*E5)/$B$6,0)</f>
        <v>3.72</v>
      </c>
      <c r="F6" s="150">
        <f>SUM(F3:F5)</f>
        <v>0</v>
      </c>
      <c r="G6" s="150">
        <f>SUM(G3:G5)</f>
        <v>0</v>
      </c>
      <c r="H6" s="150">
        <f>SUM(H3:H5)</f>
        <v>0</v>
      </c>
      <c r="I6" s="150">
        <f>SUM(I3:I5)</f>
        <v>14</v>
      </c>
      <c r="J6" s="8"/>
    </row>
    <row r="7" spans="1:10">
      <c r="A7" s="8"/>
      <c r="B7" s="8"/>
      <c r="C7" s="8"/>
      <c r="D7" s="8"/>
      <c r="E7" s="8"/>
      <c r="F7" s="8"/>
      <c r="G7" s="8"/>
      <c r="H7" s="8"/>
      <c r="I7" s="8"/>
      <c r="J7" s="8"/>
    </row>
    <row r="8" spans="1:10" s="1" customFormat="1" ht="16.5" thickBot="1">
      <c r="A8" s="549" t="s">
        <v>94</v>
      </c>
      <c r="B8" s="549"/>
      <c r="C8" s="549"/>
      <c r="D8" s="9"/>
      <c r="E8" s="9"/>
      <c r="F8" s="9"/>
      <c r="G8" s="9"/>
      <c r="H8" s="9"/>
      <c r="I8" s="9"/>
      <c r="J8" s="9"/>
    </row>
    <row r="9" spans="1:10" s="1" customFormat="1" ht="32.25" thickBot="1">
      <c r="A9" s="83" t="s">
        <v>95</v>
      </c>
      <c r="B9" s="98" t="s">
        <v>96</v>
      </c>
      <c r="C9" s="99" t="s">
        <v>151</v>
      </c>
      <c r="D9" s="9"/>
      <c r="E9" s="9"/>
      <c r="F9" s="9"/>
      <c r="G9" s="9"/>
      <c r="H9" s="9"/>
      <c r="I9" s="9"/>
      <c r="J9" s="9"/>
    </row>
    <row r="10" spans="1:10">
      <c r="A10" s="108" t="s">
        <v>191</v>
      </c>
      <c r="B10" s="108">
        <v>1</v>
      </c>
      <c r="C10" s="119">
        <v>0.5</v>
      </c>
      <c r="D10" s="8"/>
      <c r="E10" s="8"/>
      <c r="F10" s="8"/>
      <c r="G10" s="8"/>
      <c r="H10" s="8"/>
      <c r="I10" s="8"/>
      <c r="J10" s="8"/>
    </row>
    <row r="11" spans="1:10">
      <c r="A11" s="13" t="s">
        <v>192</v>
      </c>
      <c r="B11" s="13">
        <v>1</v>
      </c>
      <c r="C11" s="4">
        <v>0.5</v>
      </c>
      <c r="D11" s="8"/>
      <c r="E11" s="8"/>
      <c r="F11" s="8"/>
      <c r="G11" s="8"/>
      <c r="H11" s="8"/>
      <c r="I11" s="8"/>
      <c r="J11" s="8"/>
    </row>
    <row r="12" spans="1:10" ht="13.5" customHeight="1">
      <c r="A12" s="150" t="s">
        <v>57</v>
      </c>
      <c r="B12" s="79">
        <f>+B10+B11</f>
        <v>2</v>
      </c>
      <c r="C12" s="79">
        <f>+C10+C11</f>
        <v>1</v>
      </c>
    </row>
    <row r="13" spans="1:10">
      <c r="C13" s="16"/>
    </row>
  </sheetData>
  <mergeCells count="2">
    <mergeCell ref="A8:C8"/>
    <mergeCell ref="A1:I1"/>
  </mergeCells>
  <phoneticPr fontId="2" type="noConversion"/>
  <pageMargins left="0.75" right="0.75" top="1" bottom="1" header="0.4921259845" footer="0.4921259845"/>
  <pageSetup paperSize="9" orientation="landscape" r:id="rId1"/>
  <headerFooter alignWithMargins="0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>
  <dimension ref="A1:S22"/>
  <sheetViews>
    <sheetView view="pageBreakPreview" zoomScaleNormal="100" zoomScaleSheetLayoutView="100" workbookViewId="0">
      <selection sqref="A1:XFD1048576"/>
    </sheetView>
  </sheetViews>
  <sheetFormatPr defaultRowHeight="15.75"/>
  <cols>
    <col min="1" max="1" width="12.125" customWidth="1"/>
    <col min="2" max="2" width="7.875" customWidth="1"/>
    <col min="3" max="3" width="10.625" customWidth="1"/>
    <col min="4" max="4" width="7.875" customWidth="1"/>
    <col min="5" max="5" width="10.375" customWidth="1"/>
    <col min="6" max="6" width="8" customWidth="1"/>
    <col min="7" max="7" width="9.625" customWidth="1"/>
    <col min="8" max="8" width="7.25" customWidth="1"/>
    <col min="9" max="9" width="8.75" customWidth="1"/>
    <col min="10" max="10" width="9.625" customWidth="1"/>
    <col min="11" max="11" width="9" customWidth="1"/>
    <col min="12" max="12" width="8.125" customWidth="1"/>
    <col min="13" max="13" width="9.875" customWidth="1"/>
    <col min="14" max="20" width="10.625" customWidth="1"/>
  </cols>
  <sheetData>
    <row r="1" spans="1:19" ht="31.5" customHeight="1">
      <c r="A1" s="538" t="s">
        <v>131</v>
      </c>
      <c r="B1" s="538"/>
      <c r="C1" s="538"/>
      <c r="D1" s="538"/>
      <c r="E1" s="538"/>
      <c r="F1" s="538"/>
      <c r="G1" s="538"/>
      <c r="H1" s="538"/>
      <c r="I1" s="538"/>
      <c r="J1" s="538"/>
      <c r="K1" s="538"/>
      <c r="L1" s="538"/>
      <c r="M1" s="538"/>
      <c r="N1" s="21"/>
      <c r="O1" s="21"/>
      <c r="P1" s="21"/>
      <c r="Q1" s="21"/>
      <c r="R1" s="21"/>
      <c r="S1" s="21"/>
    </row>
    <row r="2" spans="1:19" ht="16.5" thickBot="1">
      <c r="A2" s="261" t="s">
        <v>283</v>
      </c>
      <c r="B2" s="261"/>
      <c r="C2" s="262"/>
      <c r="D2" s="262"/>
      <c r="E2" s="261"/>
      <c r="F2" s="261"/>
      <c r="G2" s="261"/>
      <c r="H2" s="551"/>
      <c r="I2" s="551"/>
      <c r="J2" s="551"/>
      <c r="K2" s="551"/>
      <c r="L2" s="551"/>
      <c r="M2" s="551"/>
    </row>
    <row r="3" spans="1:19" s="6" customFormat="1" ht="66.75" customHeight="1" thickBot="1">
      <c r="A3" s="263" t="s">
        <v>53</v>
      </c>
      <c r="B3" s="264" t="s">
        <v>57</v>
      </c>
      <c r="C3" s="264" t="s">
        <v>97</v>
      </c>
      <c r="D3" s="264" t="s">
        <v>98</v>
      </c>
      <c r="E3" s="264" t="s">
        <v>157</v>
      </c>
      <c r="F3" s="264" t="s">
        <v>159</v>
      </c>
      <c r="G3" s="265" t="s">
        <v>158</v>
      </c>
      <c r="H3" s="264" t="s">
        <v>270</v>
      </c>
      <c r="I3" s="263" t="s">
        <v>97</v>
      </c>
      <c r="J3" s="264" t="s">
        <v>98</v>
      </c>
      <c r="K3" s="264" t="s">
        <v>157</v>
      </c>
      <c r="L3" s="264" t="s">
        <v>159</v>
      </c>
      <c r="M3" s="265" t="s">
        <v>158</v>
      </c>
    </row>
    <row r="4" spans="1:19" s="6" customFormat="1">
      <c r="A4" s="266" t="s">
        <v>303</v>
      </c>
      <c r="B4" s="317">
        <f>SUM(C4:G4)</f>
        <v>103</v>
      </c>
      <c r="C4" s="318">
        <v>8.5</v>
      </c>
      <c r="D4" s="268">
        <v>36.75</v>
      </c>
      <c r="E4" s="268">
        <v>0</v>
      </c>
      <c r="F4" s="318">
        <v>46.7</v>
      </c>
      <c r="G4" s="285">
        <v>11.05</v>
      </c>
      <c r="H4" s="288">
        <f t="shared" ref="H4:H16" si="0">SUM(I4:M4)</f>
        <v>45.25</v>
      </c>
      <c r="I4" s="319">
        <v>1</v>
      </c>
      <c r="J4" s="269">
        <v>23.25</v>
      </c>
      <c r="K4" s="269">
        <v>0</v>
      </c>
      <c r="L4" s="320">
        <v>18</v>
      </c>
      <c r="M4" s="321">
        <v>3</v>
      </c>
    </row>
    <row r="5" spans="1:19" s="6" customFormat="1">
      <c r="A5" s="270"/>
      <c r="B5" s="267">
        <f>SUM(C5:G5)</f>
        <v>0</v>
      </c>
      <c r="C5" s="271"/>
      <c r="D5" s="271"/>
      <c r="E5" s="271"/>
      <c r="F5" s="271"/>
      <c r="G5" s="286"/>
      <c r="H5" s="289">
        <f t="shared" si="0"/>
        <v>0</v>
      </c>
      <c r="I5" s="270"/>
      <c r="J5" s="271"/>
      <c r="K5" s="271"/>
      <c r="L5" s="271"/>
      <c r="M5" s="272"/>
    </row>
    <row r="6" spans="1:19" s="6" customFormat="1">
      <c r="A6" s="270"/>
      <c r="B6" s="267">
        <f t="shared" ref="B6:B18" si="1">SUM(C6:G6)</f>
        <v>0</v>
      </c>
      <c r="C6" s="271"/>
      <c r="D6" s="271"/>
      <c r="E6" s="271"/>
      <c r="F6" s="271"/>
      <c r="G6" s="286"/>
      <c r="H6" s="289">
        <f t="shared" si="0"/>
        <v>0</v>
      </c>
      <c r="I6" s="270"/>
      <c r="J6" s="271"/>
      <c r="K6" s="271"/>
      <c r="L6" s="271"/>
      <c r="M6" s="272"/>
    </row>
    <row r="7" spans="1:19" s="6" customFormat="1">
      <c r="A7" s="270"/>
      <c r="B7" s="267">
        <f t="shared" si="1"/>
        <v>0</v>
      </c>
      <c r="C7" s="271"/>
      <c r="D7" s="271"/>
      <c r="E7" s="271"/>
      <c r="F7" s="271"/>
      <c r="G7" s="286"/>
      <c r="H7" s="289">
        <f t="shared" si="0"/>
        <v>0</v>
      </c>
      <c r="I7" s="270"/>
      <c r="J7" s="271"/>
      <c r="K7" s="271"/>
      <c r="L7" s="271"/>
      <c r="M7" s="272"/>
    </row>
    <row r="8" spans="1:19" s="6" customFormat="1">
      <c r="A8" s="270"/>
      <c r="B8" s="267">
        <f t="shared" si="1"/>
        <v>0</v>
      </c>
      <c r="C8" s="271"/>
      <c r="D8" s="271"/>
      <c r="E8" s="271"/>
      <c r="F8" s="271"/>
      <c r="G8" s="286"/>
      <c r="H8" s="289">
        <f t="shared" si="0"/>
        <v>0</v>
      </c>
      <c r="I8" s="270"/>
      <c r="J8" s="271"/>
      <c r="K8" s="271"/>
      <c r="L8" s="271"/>
      <c r="M8" s="272"/>
    </row>
    <row r="9" spans="1:19" s="6" customFormat="1">
      <c r="A9" s="270"/>
      <c r="B9" s="267">
        <f t="shared" si="1"/>
        <v>0</v>
      </c>
      <c r="C9" s="271"/>
      <c r="D9" s="271"/>
      <c r="E9" s="271"/>
      <c r="F9" s="271"/>
      <c r="G9" s="286"/>
      <c r="H9" s="289">
        <f t="shared" si="0"/>
        <v>0</v>
      </c>
      <c r="I9" s="270"/>
      <c r="J9" s="271"/>
      <c r="K9" s="271"/>
      <c r="L9" s="271"/>
      <c r="M9" s="272"/>
    </row>
    <row r="10" spans="1:19" s="6" customFormat="1">
      <c r="A10" s="270"/>
      <c r="B10" s="267">
        <f t="shared" si="1"/>
        <v>0</v>
      </c>
      <c r="C10" s="271"/>
      <c r="D10" s="271"/>
      <c r="E10" s="271"/>
      <c r="F10" s="271"/>
      <c r="G10" s="286"/>
      <c r="H10" s="289">
        <f t="shared" si="0"/>
        <v>0</v>
      </c>
      <c r="I10" s="270"/>
      <c r="J10" s="271"/>
      <c r="K10" s="271"/>
      <c r="L10" s="271"/>
      <c r="M10" s="272"/>
    </row>
    <row r="11" spans="1:19" s="6" customFormat="1">
      <c r="A11" s="270"/>
      <c r="B11" s="267">
        <f t="shared" si="1"/>
        <v>0</v>
      </c>
      <c r="C11" s="271"/>
      <c r="D11" s="271"/>
      <c r="E11" s="271"/>
      <c r="F11" s="271"/>
      <c r="G11" s="286"/>
      <c r="H11" s="289">
        <f t="shared" si="0"/>
        <v>0</v>
      </c>
      <c r="I11" s="270"/>
      <c r="J11" s="271"/>
      <c r="K11" s="271"/>
      <c r="L11" s="271"/>
      <c r="M11" s="272"/>
    </row>
    <row r="12" spans="1:19" s="6" customFormat="1">
      <c r="A12" s="270"/>
      <c r="B12" s="267">
        <f t="shared" si="1"/>
        <v>0</v>
      </c>
      <c r="C12" s="271"/>
      <c r="D12" s="271"/>
      <c r="E12" s="271"/>
      <c r="F12" s="271"/>
      <c r="G12" s="286"/>
      <c r="H12" s="289">
        <f t="shared" si="0"/>
        <v>0</v>
      </c>
      <c r="I12" s="270"/>
      <c r="J12" s="271"/>
      <c r="K12" s="271"/>
      <c r="L12" s="271"/>
      <c r="M12" s="272"/>
    </row>
    <row r="13" spans="1:19" s="6" customFormat="1">
      <c r="A13" s="270"/>
      <c r="B13" s="267">
        <f t="shared" si="1"/>
        <v>0</v>
      </c>
      <c r="C13" s="271"/>
      <c r="D13" s="271"/>
      <c r="E13" s="271"/>
      <c r="F13" s="271"/>
      <c r="G13" s="286"/>
      <c r="H13" s="289">
        <f t="shared" si="0"/>
        <v>0</v>
      </c>
      <c r="I13" s="270"/>
      <c r="J13" s="271"/>
      <c r="K13" s="271"/>
      <c r="L13" s="271"/>
      <c r="M13" s="272"/>
    </row>
    <row r="14" spans="1:19" s="6" customFormat="1">
      <c r="A14" s="270"/>
      <c r="B14" s="267">
        <f t="shared" si="1"/>
        <v>0</v>
      </c>
      <c r="C14" s="271"/>
      <c r="D14" s="271"/>
      <c r="E14" s="271"/>
      <c r="F14" s="271"/>
      <c r="G14" s="286"/>
      <c r="H14" s="289">
        <f t="shared" si="0"/>
        <v>0</v>
      </c>
      <c r="I14" s="270"/>
      <c r="J14" s="271"/>
      <c r="K14" s="271"/>
      <c r="L14" s="271"/>
      <c r="M14" s="272"/>
    </row>
    <row r="15" spans="1:19" ht="18.75" customHeight="1">
      <c r="A15" s="273" t="s">
        <v>57</v>
      </c>
      <c r="B15" s="317">
        <f t="shared" si="1"/>
        <v>103</v>
      </c>
      <c r="C15" s="322">
        <f>SUM(C4:C14)</f>
        <v>8.5</v>
      </c>
      <c r="D15" s="274">
        <f>SUM(D4:D14)</f>
        <v>36.75</v>
      </c>
      <c r="E15" s="274">
        <f>SUM(E4:E14)</f>
        <v>0</v>
      </c>
      <c r="F15" s="322">
        <f>SUM(F4:F14)</f>
        <v>46.7</v>
      </c>
      <c r="G15" s="287">
        <f>SUM(G4:G14)</f>
        <v>11.05</v>
      </c>
      <c r="H15" s="289">
        <f t="shared" si="0"/>
        <v>45.25</v>
      </c>
      <c r="I15" s="323">
        <f>SUM(I4:I14)</f>
        <v>1</v>
      </c>
      <c r="J15" s="274">
        <f>SUM(J4:J14)</f>
        <v>23.25</v>
      </c>
      <c r="K15" s="274">
        <f>SUM(K4:K14)</f>
        <v>0</v>
      </c>
      <c r="L15" s="322">
        <f>SUM(L4:L14)</f>
        <v>18</v>
      </c>
      <c r="M15" s="324">
        <f>SUM(M4:M14)</f>
        <v>3</v>
      </c>
    </row>
    <row r="16" spans="1:19" ht="20.25" customHeight="1">
      <c r="A16" s="273" t="s">
        <v>193</v>
      </c>
      <c r="B16" s="317">
        <f t="shared" si="1"/>
        <v>100</v>
      </c>
      <c r="C16" s="322">
        <f t="shared" ref="C16:G16" si="2">+IFERROR(C15/$B$15,0)*100</f>
        <v>8.2524271844660202</v>
      </c>
      <c r="D16" s="322">
        <f t="shared" si="2"/>
        <v>35.679611650485441</v>
      </c>
      <c r="E16" s="325">
        <f t="shared" si="2"/>
        <v>0</v>
      </c>
      <c r="F16" s="322">
        <f t="shared" si="2"/>
        <v>45.339805825242721</v>
      </c>
      <c r="G16" s="326">
        <f t="shared" si="2"/>
        <v>10.728155339805825</v>
      </c>
      <c r="H16" s="327">
        <f t="shared" si="0"/>
        <v>100</v>
      </c>
      <c r="I16" s="323">
        <f>+IFERROR(I15/$H$15,0)*100</f>
        <v>2.2099447513812152</v>
      </c>
      <c r="J16" s="322">
        <f t="shared" ref="J16:M16" si="3">+IFERROR(J15/$H$15,0)*100</f>
        <v>51.381215469613259</v>
      </c>
      <c r="K16" s="328">
        <f t="shared" si="3"/>
        <v>0</v>
      </c>
      <c r="L16" s="322">
        <f t="shared" si="3"/>
        <v>39.77900552486188</v>
      </c>
      <c r="M16" s="324">
        <f t="shared" si="3"/>
        <v>6.6298342541436464</v>
      </c>
    </row>
    <row r="17" spans="1:13" ht="33.75" customHeight="1">
      <c r="A17" s="275" t="s">
        <v>299</v>
      </c>
      <c r="B17" s="317">
        <f>SUM(C17:G17)</f>
        <v>108.3</v>
      </c>
      <c r="C17" s="329">
        <v>8.5</v>
      </c>
      <c r="D17" s="329">
        <v>35.75</v>
      </c>
      <c r="E17" s="330">
        <v>0</v>
      </c>
      <c r="F17" s="329">
        <v>51.5</v>
      </c>
      <c r="G17" s="331">
        <v>12.55</v>
      </c>
      <c r="H17" s="327">
        <f t="shared" ref="H17:H18" si="4">SUM(I17:M17)</f>
        <v>49.25</v>
      </c>
      <c r="I17" s="332">
        <v>1</v>
      </c>
      <c r="J17" s="329">
        <v>23.25</v>
      </c>
      <c r="K17" s="330">
        <v>0</v>
      </c>
      <c r="L17" s="331">
        <v>21</v>
      </c>
      <c r="M17" s="333">
        <v>4</v>
      </c>
    </row>
    <row r="18" spans="1:13" ht="33.75" customHeight="1">
      <c r="A18" s="276" t="s">
        <v>301</v>
      </c>
      <c r="B18" s="317">
        <f t="shared" si="1"/>
        <v>100</v>
      </c>
      <c r="C18" s="334">
        <v>7.8</v>
      </c>
      <c r="D18" s="334">
        <v>33</v>
      </c>
      <c r="E18" s="277">
        <v>0</v>
      </c>
      <c r="F18" s="334">
        <v>47.6</v>
      </c>
      <c r="G18" s="335">
        <v>11.6</v>
      </c>
      <c r="H18" s="327">
        <f t="shared" si="4"/>
        <v>100</v>
      </c>
      <c r="I18" s="279">
        <v>2.0299999999999998</v>
      </c>
      <c r="J18" s="277">
        <v>47.21</v>
      </c>
      <c r="K18" s="277">
        <v>0</v>
      </c>
      <c r="L18" s="277">
        <v>42.64</v>
      </c>
      <c r="M18" s="278">
        <v>8.1199999999999992</v>
      </c>
    </row>
    <row r="19" spans="1:13" ht="32.25" customHeight="1">
      <c r="A19" s="280" t="s">
        <v>284</v>
      </c>
      <c r="B19" s="336">
        <f>+B15-B17</f>
        <v>-5.2999999999999972</v>
      </c>
      <c r="C19" s="281">
        <f t="shared" ref="C19:M19" si="5">+C15-C17</f>
        <v>0</v>
      </c>
      <c r="D19" s="336">
        <f t="shared" si="5"/>
        <v>1</v>
      </c>
      <c r="E19" s="281">
        <f t="shared" si="5"/>
        <v>0</v>
      </c>
      <c r="F19" s="336">
        <f t="shared" si="5"/>
        <v>-4.7999999999999972</v>
      </c>
      <c r="G19" s="337">
        <f t="shared" si="5"/>
        <v>-1.5</v>
      </c>
      <c r="H19" s="338">
        <f>+H15-H17</f>
        <v>-4</v>
      </c>
      <c r="I19" s="282">
        <f t="shared" si="5"/>
        <v>0</v>
      </c>
      <c r="J19" s="281">
        <f t="shared" si="5"/>
        <v>0</v>
      </c>
      <c r="K19" s="281">
        <f t="shared" si="5"/>
        <v>0</v>
      </c>
      <c r="L19" s="336">
        <f t="shared" si="5"/>
        <v>-3</v>
      </c>
      <c r="M19" s="339">
        <f t="shared" si="5"/>
        <v>-1</v>
      </c>
    </row>
    <row r="20" spans="1:13" ht="39" customHeight="1" thickBot="1">
      <c r="A20" s="283" t="s">
        <v>300</v>
      </c>
      <c r="B20" s="340">
        <f t="shared" ref="B20:L20" si="6">+B16-B18</f>
        <v>0</v>
      </c>
      <c r="C20" s="341">
        <f>+C16-C18</f>
        <v>0.45242718446602037</v>
      </c>
      <c r="D20" s="341">
        <f>+D16-D18</f>
        <v>2.679611650485441</v>
      </c>
      <c r="E20" s="340">
        <f t="shared" si="6"/>
        <v>0</v>
      </c>
      <c r="F20" s="341">
        <f t="shared" si="6"/>
        <v>-2.2601941747572809</v>
      </c>
      <c r="G20" s="342">
        <f t="shared" si="6"/>
        <v>-0.87184466019417428</v>
      </c>
      <c r="H20" s="343">
        <f>+H16-H18</f>
        <v>0</v>
      </c>
      <c r="I20" s="344">
        <f t="shared" si="6"/>
        <v>0.17994475138121535</v>
      </c>
      <c r="J20" s="341">
        <f t="shared" si="6"/>
        <v>4.1712154696132586</v>
      </c>
      <c r="K20" s="340">
        <f t="shared" si="6"/>
        <v>0</v>
      </c>
      <c r="L20" s="341">
        <f t="shared" si="6"/>
        <v>-2.8609944751381207</v>
      </c>
      <c r="M20" s="345">
        <f>+M16-M18</f>
        <v>-1.4901657458563529</v>
      </c>
    </row>
    <row r="21" spans="1:13">
      <c r="A21" s="284" t="s">
        <v>302</v>
      </c>
      <c r="B21" s="261"/>
      <c r="C21" s="261"/>
      <c r="D21" s="261"/>
      <c r="E21" s="261"/>
      <c r="F21" s="261"/>
      <c r="G21" s="261"/>
      <c r="H21" s="261"/>
      <c r="I21" s="261"/>
      <c r="J21" s="261"/>
      <c r="K21" s="261"/>
      <c r="L21" s="261"/>
      <c r="M21" s="261"/>
    </row>
    <row r="22" spans="1:13">
      <c r="A22" s="261"/>
      <c r="B22" s="261"/>
      <c r="C22" s="261"/>
      <c r="D22" s="261"/>
      <c r="E22" s="261"/>
      <c r="F22" s="261"/>
      <c r="G22" s="261"/>
      <c r="H22" s="261"/>
      <c r="I22" s="261"/>
      <c r="J22" s="261"/>
      <c r="K22" s="261"/>
      <c r="L22" s="261"/>
      <c r="M22" s="261"/>
    </row>
  </sheetData>
  <mergeCells count="2">
    <mergeCell ref="A1:M1"/>
    <mergeCell ref="H2:M2"/>
  </mergeCells>
  <phoneticPr fontId="2" type="noConversion"/>
  <pageMargins left="0.75" right="0.75" top="0.5" bottom="1" header="0.4921259845" footer="0.4921259845"/>
  <pageSetup paperSize="9" orientation="landscape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dimension ref="A1:K26"/>
  <sheetViews>
    <sheetView view="pageBreakPreview" zoomScaleNormal="100" zoomScaleSheetLayoutView="100" workbookViewId="0">
      <selection sqref="A1:XFD1048576"/>
    </sheetView>
  </sheetViews>
  <sheetFormatPr defaultRowHeight="15.75"/>
  <cols>
    <col min="1" max="2" width="12.625" customWidth="1"/>
    <col min="3" max="3" width="11.375" customWidth="1"/>
    <col min="4" max="11" width="12.625" customWidth="1"/>
  </cols>
  <sheetData>
    <row r="1" spans="1:11" ht="40.5" customHeight="1">
      <c r="A1" s="552" t="s">
        <v>285</v>
      </c>
      <c r="B1" s="552"/>
      <c r="C1" s="552"/>
      <c r="D1" s="552"/>
      <c r="E1" s="552"/>
      <c r="F1" s="552"/>
      <c r="G1" s="552"/>
      <c r="H1" s="552"/>
      <c r="I1" s="552"/>
      <c r="J1" s="552"/>
      <c r="K1" s="552"/>
    </row>
    <row r="2" spans="1:11" ht="16.5" thickBot="1">
      <c r="A2" s="54" t="s">
        <v>276</v>
      </c>
      <c r="B2" s="54"/>
      <c r="C2" s="72"/>
      <c r="D2" s="72"/>
      <c r="E2" s="72"/>
      <c r="F2" s="72"/>
      <c r="G2" s="72"/>
      <c r="H2" s="72"/>
      <c r="I2" s="72"/>
      <c r="J2" s="72"/>
      <c r="K2" s="72"/>
    </row>
    <row r="3" spans="1:11">
      <c r="A3" s="566" t="s">
        <v>53</v>
      </c>
      <c r="B3" s="562" t="s">
        <v>99</v>
      </c>
      <c r="C3" s="568" t="s">
        <v>270</v>
      </c>
      <c r="D3" s="557" t="s">
        <v>100</v>
      </c>
      <c r="E3" s="558"/>
      <c r="F3" s="559"/>
      <c r="G3" s="564" t="s">
        <v>101</v>
      </c>
      <c r="H3" s="568" t="s">
        <v>270</v>
      </c>
      <c r="I3" s="557" t="s">
        <v>102</v>
      </c>
      <c r="J3" s="558"/>
      <c r="K3" s="559"/>
    </row>
    <row r="4" spans="1:11" ht="32.25" thickBot="1">
      <c r="A4" s="567"/>
      <c r="B4" s="563"/>
      <c r="C4" s="569"/>
      <c r="D4" s="121" t="s">
        <v>16</v>
      </c>
      <c r="E4" s="121" t="s">
        <v>17</v>
      </c>
      <c r="F4" s="122" t="s">
        <v>18</v>
      </c>
      <c r="G4" s="565"/>
      <c r="H4" s="569"/>
      <c r="I4" s="121" t="s">
        <v>16</v>
      </c>
      <c r="J4" s="121" t="s">
        <v>17</v>
      </c>
      <c r="K4" s="122" t="s">
        <v>18</v>
      </c>
    </row>
    <row r="5" spans="1:11">
      <c r="A5" s="225" t="s">
        <v>340</v>
      </c>
      <c r="B5" s="219">
        <v>2</v>
      </c>
      <c r="C5" s="120">
        <v>2</v>
      </c>
      <c r="D5" s="120">
        <v>10</v>
      </c>
      <c r="E5" s="120"/>
      <c r="F5" s="220"/>
      <c r="G5" s="219"/>
      <c r="H5" s="120"/>
      <c r="I5" s="120"/>
      <c r="J5" s="120"/>
      <c r="K5" s="220"/>
    </row>
    <row r="6" spans="1:11">
      <c r="A6" s="226"/>
      <c r="B6" s="221"/>
      <c r="C6" s="73"/>
      <c r="D6" s="73"/>
      <c r="E6" s="73"/>
      <c r="F6" s="222"/>
      <c r="G6" s="221"/>
      <c r="H6" s="73"/>
      <c r="I6" s="73"/>
      <c r="J6" s="73"/>
      <c r="K6" s="222"/>
    </row>
    <row r="7" spans="1:11">
      <c r="A7" s="226"/>
      <c r="B7" s="221"/>
      <c r="C7" s="73"/>
      <c r="D7" s="73"/>
      <c r="E7" s="73"/>
      <c r="F7" s="222"/>
      <c r="G7" s="221"/>
      <c r="H7" s="73"/>
      <c r="I7" s="73"/>
      <c r="J7" s="73"/>
      <c r="K7" s="222"/>
    </row>
    <row r="8" spans="1:11">
      <c r="A8" s="227"/>
      <c r="B8" s="223"/>
      <c r="C8" s="50"/>
      <c r="D8" s="50"/>
      <c r="E8" s="50"/>
      <c r="F8" s="224"/>
      <c r="G8" s="223"/>
      <c r="H8" s="50"/>
      <c r="I8" s="50"/>
      <c r="J8" s="50"/>
      <c r="K8" s="224"/>
    </row>
    <row r="9" spans="1:11">
      <c r="A9" s="227"/>
      <c r="B9" s="223"/>
      <c r="C9" s="50"/>
      <c r="D9" s="50"/>
      <c r="E9" s="50"/>
      <c r="F9" s="224"/>
      <c r="G9" s="223"/>
      <c r="H9" s="50"/>
      <c r="I9" s="50"/>
      <c r="J9" s="50"/>
      <c r="K9" s="224"/>
    </row>
    <row r="10" spans="1:11" ht="16.5" thickBot="1">
      <c r="A10" s="228"/>
      <c r="B10" s="229"/>
      <c r="C10" s="230"/>
      <c r="D10" s="230"/>
      <c r="E10" s="230"/>
      <c r="F10" s="231"/>
      <c r="G10" s="233"/>
      <c r="H10" s="234"/>
      <c r="I10" s="234"/>
      <c r="J10" s="234"/>
      <c r="K10" s="235"/>
    </row>
    <row r="11" spans="1:11" ht="18" customHeight="1" thickBot="1">
      <c r="A11" s="232" t="s">
        <v>57</v>
      </c>
      <c r="B11" s="206">
        <f>SUM(B5:B10)</f>
        <v>2</v>
      </c>
      <c r="C11" s="203">
        <f>SUM(C5:C10)</f>
        <v>2</v>
      </c>
      <c r="D11" s="203">
        <f>SUM(D5:D10)</f>
        <v>10</v>
      </c>
      <c r="E11" s="203">
        <f t="shared" ref="E11:K11" si="0">SUM(E5:E10)</f>
        <v>0</v>
      </c>
      <c r="F11" s="204">
        <f t="shared" si="0"/>
        <v>0</v>
      </c>
      <c r="G11" s="202">
        <f t="shared" si="0"/>
        <v>0</v>
      </c>
      <c r="H11" s="203">
        <f t="shared" si="0"/>
        <v>0</v>
      </c>
      <c r="I11" s="203">
        <f t="shared" si="0"/>
        <v>0</v>
      </c>
      <c r="J11" s="203">
        <f t="shared" si="0"/>
        <v>0</v>
      </c>
      <c r="K11" s="204">
        <f t="shared" si="0"/>
        <v>0</v>
      </c>
    </row>
    <row r="12" spans="1:11">
      <c r="A12" s="65"/>
      <c r="B12" s="67"/>
      <c r="C12" s="67"/>
      <c r="D12" s="67"/>
      <c r="E12" s="67"/>
      <c r="F12" s="67"/>
      <c r="G12" s="67"/>
      <c r="H12" s="67"/>
      <c r="I12" s="67"/>
      <c r="J12" s="67"/>
      <c r="K12" s="67"/>
    </row>
    <row r="13" spans="1:11" ht="16.5" thickBot="1">
      <c r="A13" s="260" t="s">
        <v>269</v>
      </c>
      <c r="B13" s="67"/>
      <c r="C13" s="67"/>
      <c r="D13" s="67"/>
      <c r="E13" s="67"/>
      <c r="F13" s="67"/>
      <c r="G13" s="67"/>
      <c r="H13" s="67"/>
      <c r="I13" s="67"/>
      <c r="J13" s="67"/>
      <c r="K13" s="67"/>
    </row>
    <row r="14" spans="1:11">
      <c r="A14" s="553" t="s">
        <v>53</v>
      </c>
      <c r="B14" s="562" t="s">
        <v>99</v>
      </c>
      <c r="C14" s="555" t="s">
        <v>99</v>
      </c>
      <c r="D14" s="557" t="s">
        <v>100</v>
      </c>
      <c r="E14" s="558"/>
      <c r="F14" s="559"/>
      <c r="G14" s="564" t="s">
        <v>101</v>
      </c>
      <c r="H14" s="560" t="s">
        <v>101</v>
      </c>
      <c r="I14" s="557" t="s">
        <v>102</v>
      </c>
      <c r="J14" s="558"/>
      <c r="K14" s="559"/>
    </row>
    <row r="15" spans="1:11" ht="32.25" thickBot="1">
      <c r="A15" s="554"/>
      <c r="B15" s="563"/>
      <c r="C15" s="556"/>
      <c r="D15" s="121" t="s">
        <v>16</v>
      </c>
      <c r="E15" s="121" t="s">
        <v>17</v>
      </c>
      <c r="F15" s="122" t="s">
        <v>18</v>
      </c>
      <c r="G15" s="565"/>
      <c r="H15" s="561"/>
      <c r="I15" s="121" t="s">
        <v>16</v>
      </c>
      <c r="J15" s="121" t="s">
        <v>17</v>
      </c>
      <c r="K15" s="122" t="s">
        <v>18</v>
      </c>
    </row>
    <row r="16" spans="1:11">
      <c r="A16" s="237" t="s">
        <v>340</v>
      </c>
      <c r="B16" s="238">
        <v>3</v>
      </c>
      <c r="C16" s="124"/>
      <c r="D16" s="123">
        <v>21</v>
      </c>
      <c r="E16" s="123"/>
      <c r="F16" s="236"/>
      <c r="G16" s="238"/>
      <c r="H16" s="75"/>
      <c r="I16" s="123"/>
      <c r="J16" s="123"/>
      <c r="K16" s="236"/>
    </row>
    <row r="17" spans="1:11">
      <c r="A17" s="237"/>
      <c r="B17" s="238"/>
      <c r="C17" s="124"/>
      <c r="D17" s="123"/>
      <c r="E17" s="123"/>
      <c r="F17" s="236"/>
      <c r="G17" s="238"/>
      <c r="H17" s="75"/>
      <c r="I17" s="123"/>
      <c r="J17" s="123"/>
      <c r="K17" s="236"/>
    </row>
    <row r="18" spans="1:11">
      <c r="A18" s="226"/>
      <c r="B18" s="221"/>
      <c r="C18" s="74"/>
      <c r="D18" s="73"/>
      <c r="E18" s="73"/>
      <c r="F18" s="222"/>
      <c r="G18" s="221"/>
      <c r="H18" s="73"/>
      <c r="I18" s="73"/>
      <c r="J18" s="73"/>
      <c r="K18" s="222"/>
    </row>
    <row r="19" spans="1:11">
      <c r="A19" s="227"/>
      <c r="B19" s="223"/>
      <c r="C19" s="50"/>
      <c r="D19" s="50"/>
      <c r="E19" s="50"/>
      <c r="F19" s="224"/>
      <c r="G19" s="223"/>
      <c r="H19" s="50"/>
      <c r="I19" s="50"/>
      <c r="J19" s="50"/>
      <c r="K19" s="224"/>
    </row>
    <row r="20" spans="1:11">
      <c r="A20" s="227"/>
      <c r="B20" s="223"/>
      <c r="C20" s="50"/>
      <c r="D20" s="50"/>
      <c r="E20" s="50"/>
      <c r="F20" s="224"/>
      <c r="G20" s="223"/>
      <c r="H20" s="50"/>
      <c r="I20" s="50"/>
      <c r="J20" s="50"/>
      <c r="K20" s="224"/>
    </row>
    <row r="21" spans="1:11" ht="16.5" thickBot="1">
      <c r="A21" s="228"/>
      <c r="B21" s="229"/>
      <c r="C21" s="230"/>
      <c r="D21" s="230"/>
      <c r="E21" s="230"/>
      <c r="F21" s="231"/>
      <c r="G21" s="229"/>
      <c r="H21" s="230"/>
      <c r="I21" s="230"/>
      <c r="J21" s="230"/>
      <c r="K21" s="231"/>
    </row>
    <row r="22" spans="1:11" ht="16.5" thickBot="1">
      <c r="A22" s="232" t="s">
        <v>57</v>
      </c>
      <c r="B22" s="206">
        <f>SUM(B16:B21)</f>
        <v>3</v>
      </c>
      <c r="C22" s="203">
        <f>SUM(C16:C21)</f>
        <v>0</v>
      </c>
      <c r="D22" s="203">
        <f t="shared" ref="D22:K22" si="1">SUM(D16:D21)</f>
        <v>21</v>
      </c>
      <c r="E22" s="203">
        <f t="shared" si="1"/>
        <v>0</v>
      </c>
      <c r="F22" s="204">
        <f t="shared" si="1"/>
        <v>0</v>
      </c>
      <c r="G22" s="206">
        <f t="shared" si="1"/>
        <v>0</v>
      </c>
      <c r="H22" s="203">
        <f t="shared" si="1"/>
        <v>0</v>
      </c>
      <c r="I22" s="203">
        <f t="shared" si="1"/>
        <v>0</v>
      </c>
      <c r="J22" s="203">
        <f t="shared" si="1"/>
        <v>0</v>
      </c>
      <c r="K22" s="204">
        <f t="shared" si="1"/>
        <v>0</v>
      </c>
    </row>
    <row r="23" spans="1:11" ht="16.5" thickBot="1">
      <c r="A23" s="67"/>
      <c r="B23" s="65"/>
      <c r="C23" s="65"/>
      <c r="D23" s="65"/>
      <c r="E23" s="65"/>
      <c r="F23" s="65"/>
      <c r="G23" s="65"/>
      <c r="H23" s="65"/>
      <c r="I23" s="65"/>
      <c r="J23" s="65"/>
      <c r="K23" s="65"/>
    </row>
    <row r="24" spans="1:11" ht="18.75" customHeight="1">
      <c r="A24" s="239" t="s">
        <v>6</v>
      </c>
      <c r="B24" s="217">
        <f t="shared" ref="B24:K24" si="2">+B11-B22</f>
        <v>-1</v>
      </c>
      <c r="C24" s="207">
        <f t="shared" si="2"/>
        <v>2</v>
      </c>
      <c r="D24" s="207">
        <f t="shared" si="2"/>
        <v>-11</v>
      </c>
      <c r="E24" s="207">
        <f t="shared" si="2"/>
        <v>0</v>
      </c>
      <c r="F24" s="208">
        <f t="shared" si="2"/>
        <v>0</v>
      </c>
      <c r="G24" s="217">
        <f t="shared" si="2"/>
        <v>0</v>
      </c>
      <c r="H24" s="207">
        <f t="shared" si="2"/>
        <v>0</v>
      </c>
      <c r="I24" s="207">
        <f t="shared" si="2"/>
        <v>0</v>
      </c>
      <c r="J24" s="207">
        <f t="shared" si="2"/>
        <v>0</v>
      </c>
      <c r="K24" s="208">
        <f t="shared" si="2"/>
        <v>0</v>
      </c>
    </row>
    <row r="25" spans="1:11" ht="20.25" customHeight="1" thickBot="1">
      <c r="A25" s="240" t="s">
        <v>79</v>
      </c>
      <c r="B25" s="218">
        <f t="shared" ref="B25:K25" si="3">+IFERROR(B24/B22,0)*100</f>
        <v>-33.333333333333329</v>
      </c>
      <c r="C25" s="209">
        <f t="shared" si="3"/>
        <v>0</v>
      </c>
      <c r="D25" s="209">
        <f t="shared" si="3"/>
        <v>-52.380952380952387</v>
      </c>
      <c r="E25" s="209">
        <f t="shared" si="3"/>
        <v>0</v>
      </c>
      <c r="F25" s="210">
        <f t="shared" si="3"/>
        <v>0</v>
      </c>
      <c r="G25" s="218">
        <f t="shared" si="3"/>
        <v>0</v>
      </c>
      <c r="H25" s="209">
        <f t="shared" si="3"/>
        <v>0</v>
      </c>
      <c r="I25" s="209">
        <f t="shared" si="3"/>
        <v>0</v>
      </c>
      <c r="J25" s="209">
        <f t="shared" si="3"/>
        <v>0</v>
      </c>
      <c r="K25" s="210">
        <f t="shared" si="3"/>
        <v>0</v>
      </c>
    </row>
    <row r="26" spans="1:11">
      <c r="J26" s="16"/>
      <c r="K26" s="16"/>
    </row>
  </sheetData>
  <mergeCells count="15">
    <mergeCell ref="A1:K1"/>
    <mergeCell ref="A14:A15"/>
    <mergeCell ref="C14:C15"/>
    <mergeCell ref="D14:F14"/>
    <mergeCell ref="H14:H15"/>
    <mergeCell ref="I14:K14"/>
    <mergeCell ref="B14:B15"/>
    <mergeCell ref="G14:G15"/>
    <mergeCell ref="I3:K3"/>
    <mergeCell ref="A3:A4"/>
    <mergeCell ref="C3:C4"/>
    <mergeCell ref="D3:F3"/>
    <mergeCell ref="H3:H4"/>
    <mergeCell ref="B3:B4"/>
    <mergeCell ref="G3:G4"/>
  </mergeCells>
  <phoneticPr fontId="2" type="noConversion"/>
  <pageMargins left="0.74803149606299213" right="0.74803149606299213" top="0.98425196850393704" bottom="0.98425196850393704" header="0.51181102362204722" footer="0.51181102362204722"/>
  <pageSetup paperSize="9" scale="80" orientation="landscape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>
  <sheetPr>
    <tabColor rgb="FFFFFF00"/>
  </sheetPr>
  <dimension ref="A1:L9"/>
  <sheetViews>
    <sheetView view="pageBreakPreview" zoomScale="90" zoomScaleNormal="100" zoomScaleSheetLayoutView="90" workbookViewId="0">
      <selection activeCell="J22" sqref="J22"/>
    </sheetView>
  </sheetViews>
  <sheetFormatPr defaultRowHeight="15.75"/>
  <cols>
    <col min="1" max="1" width="12.625" customWidth="1"/>
    <col min="2" max="2" width="12.375" customWidth="1"/>
    <col min="3" max="3" width="10" customWidth="1"/>
    <col min="4" max="4" width="9.875" customWidth="1"/>
    <col min="5" max="5" width="8.5" customWidth="1"/>
    <col min="6" max="6" width="13" customWidth="1"/>
    <col min="7" max="7" width="9.875" customWidth="1"/>
    <col min="8" max="8" width="10.5" customWidth="1"/>
    <col min="9" max="9" width="9.75" customWidth="1"/>
    <col min="10" max="10" width="13.5" customWidth="1"/>
    <col min="11" max="11" width="11.375" customWidth="1"/>
  </cols>
  <sheetData>
    <row r="1" spans="1:12" ht="45" customHeight="1">
      <c r="A1" s="518" t="s">
        <v>286</v>
      </c>
      <c r="B1" s="518"/>
      <c r="C1" s="518"/>
      <c r="D1" s="518"/>
      <c r="E1" s="518"/>
      <c r="F1" s="518"/>
      <c r="G1" s="518"/>
      <c r="H1" s="518"/>
      <c r="I1" s="518"/>
      <c r="J1" s="518"/>
      <c r="K1" s="518"/>
    </row>
    <row r="2" spans="1:12" ht="107.25" customHeight="1">
      <c r="A2" s="19" t="s">
        <v>103</v>
      </c>
      <c r="B2" s="19" t="s">
        <v>104</v>
      </c>
      <c r="C2" s="45" t="s">
        <v>298</v>
      </c>
      <c r="D2" s="19" t="s">
        <v>297</v>
      </c>
      <c r="E2" s="45" t="s">
        <v>298</v>
      </c>
      <c r="F2" s="45" t="s">
        <v>160</v>
      </c>
      <c r="G2" s="45" t="s">
        <v>270</v>
      </c>
      <c r="H2" s="45" t="s">
        <v>161</v>
      </c>
      <c r="I2" s="45" t="s">
        <v>270</v>
      </c>
      <c r="J2" s="45" t="s">
        <v>162</v>
      </c>
      <c r="K2" s="45" t="s">
        <v>270</v>
      </c>
      <c r="L2" s="1"/>
    </row>
    <row r="3" spans="1:12" ht="21" customHeight="1">
      <c r="A3" s="29" t="s">
        <v>195</v>
      </c>
      <c r="B3" s="3">
        <v>162</v>
      </c>
      <c r="C3" s="3">
        <v>117</v>
      </c>
      <c r="D3" s="3">
        <v>161</v>
      </c>
      <c r="E3" s="3">
        <v>116</v>
      </c>
      <c r="F3" s="3">
        <v>57</v>
      </c>
      <c r="G3" s="3">
        <v>24</v>
      </c>
      <c r="H3" s="3">
        <v>6</v>
      </c>
      <c r="I3" s="3">
        <v>1</v>
      </c>
      <c r="J3" s="3">
        <v>0</v>
      </c>
      <c r="K3" s="3">
        <v>0</v>
      </c>
    </row>
    <row r="4" spans="1:12" ht="24.75" customHeight="1">
      <c r="A4" s="29" t="s">
        <v>196</v>
      </c>
      <c r="B4" s="3">
        <v>179</v>
      </c>
      <c r="C4" s="3">
        <v>104</v>
      </c>
      <c r="D4" s="3">
        <v>178</v>
      </c>
      <c r="E4" s="3">
        <v>104</v>
      </c>
      <c r="F4" s="3">
        <v>55</v>
      </c>
      <c r="G4" s="3">
        <v>19</v>
      </c>
      <c r="H4" s="3">
        <v>8</v>
      </c>
      <c r="I4" s="3">
        <v>0</v>
      </c>
      <c r="J4" s="3">
        <v>5</v>
      </c>
      <c r="K4" s="3">
        <v>0</v>
      </c>
    </row>
    <row r="5" spans="1:12" ht="19.5" customHeight="1">
      <c r="A5" s="29" t="s">
        <v>197</v>
      </c>
      <c r="B5" s="3">
        <v>15</v>
      </c>
      <c r="C5" s="3">
        <v>10</v>
      </c>
      <c r="D5" s="3">
        <v>16</v>
      </c>
      <c r="E5" s="3">
        <v>8</v>
      </c>
      <c r="F5" s="3">
        <v>12</v>
      </c>
      <c r="G5" s="3">
        <v>3</v>
      </c>
      <c r="H5" s="3">
        <v>2</v>
      </c>
      <c r="I5" s="3">
        <v>0</v>
      </c>
      <c r="J5" s="3">
        <v>0</v>
      </c>
      <c r="K5" s="3">
        <v>0</v>
      </c>
    </row>
    <row r="6" spans="1:12" ht="21" customHeight="1">
      <c r="A6" s="44" t="s">
        <v>198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2" ht="18.75" customHeight="1">
      <c r="A7" s="139" t="s">
        <v>57</v>
      </c>
      <c r="B7" s="56">
        <f>SUM(B3:B6)</f>
        <v>356</v>
      </c>
      <c r="C7" s="56">
        <f t="shared" ref="C7:E7" si="0">SUM(C3:C6)</f>
        <v>231</v>
      </c>
      <c r="D7" s="56">
        <f t="shared" si="0"/>
        <v>355</v>
      </c>
      <c r="E7" s="56">
        <f t="shared" si="0"/>
        <v>228</v>
      </c>
      <c r="F7" s="56">
        <f>SUM(F3:F6)</f>
        <v>124</v>
      </c>
      <c r="G7" s="56">
        <v>43</v>
      </c>
      <c r="H7" s="56">
        <f>SUM(H3:H6)</f>
        <v>16</v>
      </c>
      <c r="I7" s="56">
        <v>1</v>
      </c>
      <c r="J7" s="56">
        <v>5</v>
      </c>
      <c r="K7" s="56">
        <f>SUM(K3:K6)</f>
        <v>0</v>
      </c>
    </row>
    <row r="8" spans="1:12">
      <c r="H8" s="16"/>
      <c r="I8" s="16"/>
      <c r="J8" s="16"/>
      <c r="K8" s="16"/>
    </row>
    <row r="9" spans="1:12">
      <c r="A9" s="16"/>
    </row>
  </sheetData>
  <mergeCells count="1">
    <mergeCell ref="A1:K1"/>
  </mergeCells>
  <phoneticPr fontId="2" type="noConversion"/>
  <pageMargins left="0.74803149606299213" right="0.74803149606299213" top="0.98425196850393704" bottom="0.98425196850393704" header="0.51181102362204722" footer="0.51181102362204722"/>
  <pageSetup paperSize="9" orientation="landscape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>
  <dimension ref="A2:K24"/>
  <sheetViews>
    <sheetView view="pageBreakPreview" zoomScaleNormal="100" zoomScaleSheetLayoutView="100" workbookViewId="0">
      <selection sqref="A1:XFD1048576"/>
    </sheetView>
  </sheetViews>
  <sheetFormatPr defaultRowHeight="15.75"/>
  <sheetData>
    <row r="2" spans="1:11" ht="36" customHeight="1">
      <c r="A2" s="570" t="s">
        <v>287</v>
      </c>
      <c r="B2" s="571"/>
      <c r="C2" s="571"/>
      <c r="D2" s="571"/>
      <c r="E2" s="571"/>
      <c r="F2" s="571"/>
      <c r="G2" s="571"/>
      <c r="H2" s="571"/>
      <c r="I2" s="571"/>
      <c r="J2" s="571"/>
      <c r="K2" s="571"/>
    </row>
    <row r="3" spans="1:11" ht="18.75" customHeight="1" thickBot="1">
      <c r="A3" s="77" t="s">
        <v>288</v>
      </c>
      <c r="B3" s="76"/>
      <c r="C3" s="76"/>
      <c r="D3" s="76"/>
      <c r="E3" s="76"/>
      <c r="F3" s="76"/>
      <c r="G3" s="76"/>
      <c r="H3" s="76"/>
      <c r="I3" s="76"/>
      <c r="J3" s="76"/>
      <c r="K3" s="76"/>
    </row>
    <row r="4" spans="1:11" ht="142.5" thickBot="1">
      <c r="A4" s="129" t="s">
        <v>105</v>
      </c>
      <c r="B4" s="130" t="s">
        <v>7</v>
      </c>
      <c r="C4" s="130" t="s">
        <v>8</v>
      </c>
      <c r="D4" s="131" t="s">
        <v>9</v>
      </c>
      <c r="E4" s="130" t="s">
        <v>10</v>
      </c>
      <c r="F4" s="130" t="s">
        <v>11</v>
      </c>
      <c r="G4" s="130" t="s">
        <v>12</v>
      </c>
      <c r="H4" s="346" t="s">
        <v>234</v>
      </c>
      <c r="I4" s="183" t="s">
        <v>235</v>
      </c>
      <c r="J4" s="132" t="s">
        <v>106</v>
      </c>
      <c r="K4" s="133" t="s">
        <v>57</v>
      </c>
    </row>
    <row r="5" spans="1:11">
      <c r="A5" s="78" t="s">
        <v>303</v>
      </c>
      <c r="B5" s="78">
        <v>7</v>
      </c>
      <c r="C5" s="78">
        <v>7</v>
      </c>
      <c r="D5" s="78">
        <v>9</v>
      </c>
      <c r="E5" s="78"/>
      <c r="F5" s="78">
        <v>2</v>
      </c>
      <c r="G5" s="78"/>
      <c r="H5" s="78">
        <v>17</v>
      </c>
      <c r="I5" s="78">
        <v>1</v>
      </c>
      <c r="J5" s="78">
        <v>366</v>
      </c>
      <c r="K5" s="78">
        <f>SUM(B5:J5)</f>
        <v>409</v>
      </c>
    </row>
    <row r="6" spans="1:11">
      <c r="A6" s="50"/>
      <c r="B6" s="50"/>
      <c r="C6" s="50"/>
      <c r="D6" s="50"/>
      <c r="E6" s="50"/>
      <c r="F6" s="50"/>
      <c r="G6" s="50"/>
      <c r="H6" s="50"/>
      <c r="I6" s="50"/>
      <c r="J6" s="50"/>
      <c r="K6" s="50"/>
    </row>
    <row r="7" spans="1:11">
      <c r="A7" s="50"/>
      <c r="B7" s="50"/>
      <c r="C7" s="50"/>
      <c r="D7" s="50"/>
      <c r="E7" s="50"/>
      <c r="F7" s="50"/>
      <c r="G7" s="50"/>
      <c r="H7" s="50"/>
      <c r="I7" s="50"/>
      <c r="J7" s="50"/>
      <c r="K7" s="50"/>
    </row>
    <row r="8" spans="1:11">
      <c r="A8" s="50"/>
      <c r="B8" s="50"/>
      <c r="C8" s="50"/>
      <c r="D8" s="50"/>
      <c r="E8" s="50"/>
      <c r="F8" s="50"/>
      <c r="G8" s="50"/>
      <c r="H8" s="50"/>
      <c r="I8" s="50"/>
      <c r="J8" s="50"/>
      <c r="K8" s="50"/>
    </row>
    <row r="9" spans="1:11">
      <c r="A9" s="50"/>
      <c r="B9" s="50"/>
      <c r="C9" s="50"/>
      <c r="D9" s="50"/>
      <c r="E9" s="50"/>
      <c r="F9" s="50"/>
      <c r="G9" s="50"/>
      <c r="H9" s="50"/>
      <c r="I9" s="50"/>
      <c r="J9" s="50"/>
      <c r="K9" s="50"/>
    </row>
    <row r="10" spans="1:11">
      <c r="A10" s="50"/>
      <c r="B10" s="50"/>
      <c r="C10" s="50"/>
      <c r="D10" s="50"/>
      <c r="E10" s="50"/>
      <c r="F10" s="50"/>
      <c r="G10" s="50"/>
      <c r="H10" s="50"/>
      <c r="I10" s="50"/>
      <c r="J10" s="50"/>
      <c r="K10" s="50"/>
    </row>
    <row r="11" spans="1:11">
      <c r="A11" s="56" t="s">
        <v>57</v>
      </c>
      <c r="B11" s="56">
        <f>SUM(B5:B10)</f>
        <v>7</v>
      </c>
      <c r="C11" s="56">
        <f t="shared" ref="C11:J11" si="0">SUM(C5:C10)</f>
        <v>7</v>
      </c>
      <c r="D11" s="56">
        <f t="shared" si="0"/>
        <v>9</v>
      </c>
      <c r="E11" s="56">
        <f t="shared" si="0"/>
        <v>0</v>
      </c>
      <c r="F11" s="56">
        <f t="shared" si="0"/>
        <v>2</v>
      </c>
      <c r="G11" s="56">
        <f t="shared" si="0"/>
        <v>0</v>
      </c>
      <c r="H11" s="56">
        <f t="shared" si="0"/>
        <v>17</v>
      </c>
      <c r="I11" s="56">
        <f t="shared" si="0"/>
        <v>1</v>
      </c>
      <c r="J11" s="56">
        <f t="shared" si="0"/>
        <v>366</v>
      </c>
      <c r="K11" s="56">
        <f>SUM(K5:K10)</f>
        <v>409</v>
      </c>
    </row>
    <row r="12" spans="1:11">
      <c r="A12" s="65"/>
      <c r="B12" s="65"/>
      <c r="C12" s="65"/>
      <c r="D12" s="65"/>
      <c r="E12" s="65"/>
      <c r="F12" s="65"/>
      <c r="G12" s="65"/>
      <c r="H12" s="65"/>
      <c r="I12" s="65"/>
      <c r="J12" s="65"/>
      <c r="K12" s="65"/>
    </row>
    <row r="13" spans="1:11" ht="16.5" thickBot="1">
      <c r="A13" s="77" t="s">
        <v>272</v>
      </c>
      <c r="B13" s="65"/>
      <c r="C13" s="65"/>
      <c r="D13" s="65"/>
      <c r="E13" s="65"/>
      <c r="F13" s="65"/>
      <c r="G13" s="65"/>
      <c r="H13" s="65"/>
      <c r="I13" s="65"/>
      <c r="J13" s="65"/>
      <c r="K13" s="65"/>
    </row>
    <row r="14" spans="1:11" ht="142.5" thickBot="1">
      <c r="A14" s="129" t="s">
        <v>105</v>
      </c>
      <c r="B14" s="130" t="s">
        <v>7</v>
      </c>
      <c r="C14" s="130" t="s">
        <v>8</v>
      </c>
      <c r="D14" s="131" t="s">
        <v>9</v>
      </c>
      <c r="E14" s="130" t="s">
        <v>10</v>
      </c>
      <c r="F14" s="130" t="s">
        <v>11</v>
      </c>
      <c r="G14" s="130" t="s">
        <v>12</v>
      </c>
      <c r="H14" s="346" t="s">
        <v>234</v>
      </c>
      <c r="I14" s="183" t="s">
        <v>235</v>
      </c>
      <c r="J14" s="132" t="s">
        <v>106</v>
      </c>
      <c r="K14" s="133" t="s">
        <v>57</v>
      </c>
    </row>
    <row r="15" spans="1:11">
      <c r="A15" s="78" t="s">
        <v>303</v>
      </c>
      <c r="B15" s="78">
        <v>4</v>
      </c>
      <c r="C15" s="78">
        <v>6</v>
      </c>
      <c r="D15" s="78">
        <v>11</v>
      </c>
      <c r="E15" s="78">
        <v>1</v>
      </c>
      <c r="F15" s="78">
        <v>4</v>
      </c>
      <c r="G15" s="78"/>
      <c r="H15" s="78">
        <v>3</v>
      </c>
      <c r="I15" s="78">
        <v>0</v>
      </c>
      <c r="J15" s="78">
        <v>485</v>
      </c>
      <c r="K15" s="78">
        <f>SUM(B15:J15)</f>
        <v>514</v>
      </c>
    </row>
    <row r="16" spans="1:11">
      <c r="A16" s="50"/>
      <c r="B16" s="50"/>
      <c r="C16" s="50"/>
      <c r="D16" s="50"/>
      <c r="E16" s="50"/>
      <c r="F16" s="50"/>
      <c r="G16" s="50"/>
      <c r="H16" s="50"/>
      <c r="I16" s="50"/>
      <c r="J16" s="50"/>
      <c r="K16" s="50"/>
    </row>
    <row r="17" spans="1:11">
      <c r="A17" s="50"/>
      <c r="B17" s="50"/>
      <c r="C17" s="50"/>
      <c r="D17" s="50"/>
      <c r="E17" s="50"/>
      <c r="F17" s="50"/>
      <c r="G17" s="50"/>
      <c r="H17" s="50"/>
      <c r="I17" s="50"/>
      <c r="J17" s="50"/>
      <c r="K17" s="50"/>
    </row>
    <row r="18" spans="1:11">
      <c r="A18" s="50"/>
      <c r="B18" s="50"/>
      <c r="C18" s="50"/>
      <c r="D18" s="50"/>
      <c r="E18" s="50"/>
      <c r="F18" s="50"/>
      <c r="G18" s="50"/>
      <c r="H18" s="50"/>
      <c r="I18" s="50"/>
      <c r="J18" s="50"/>
      <c r="K18" s="50"/>
    </row>
    <row r="19" spans="1:11">
      <c r="A19" s="50"/>
      <c r="B19" s="50"/>
      <c r="C19" s="50"/>
      <c r="D19" s="50"/>
      <c r="E19" s="50"/>
      <c r="F19" s="50"/>
      <c r="G19" s="50"/>
      <c r="H19" s="50"/>
      <c r="I19" s="50"/>
      <c r="J19" s="50"/>
      <c r="K19" s="50"/>
    </row>
    <row r="20" spans="1:11">
      <c r="A20" s="50"/>
      <c r="B20" s="50"/>
      <c r="C20" s="50"/>
      <c r="D20" s="50"/>
      <c r="E20" s="50"/>
      <c r="F20" s="50"/>
      <c r="G20" s="50"/>
      <c r="H20" s="50"/>
      <c r="I20" s="50"/>
      <c r="J20" s="50"/>
      <c r="K20" s="50"/>
    </row>
    <row r="21" spans="1:11">
      <c r="A21" s="56" t="s">
        <v>57</v>
      </c>
      <c r="B21" s="56">
        <f>SUM(B15:B20)</f>
        <v>4</v>
      </c>
      <c r="C21" s="56">
        <f t="shared" ref="C21:K21" si="1">SUM(C15:C20)</f>
        <v>6</v>
      </c>
      <c r="D21" s="56">
        <f t="shared" si="1"/>
        <v>11</v>
      </c>
      <c r="E21" s="56">
        <f t="shared" si="1"/>
        <v>1</v>
      </c>
      <c r="F21" s="56">
        <f t="shared" si="1"/>
        <v>4</v>
      </c>
      <c r="G21" s="56">
        <f t="shared" si="1"/>
        <v>0</v>
      </c>
      <c r="H21" s="56">
        <f t="shared" si="1"/>
        <v>3</v>
      </c>
      <c r="I21" s="56">
        <f t="shared" si="1"/>
        <v>0</v>
      </c>
      <c r="J21" s="56">
        <f>SUM(J15:J20)</f>
        <v>485</v>
      </c>
      <c r="K21" s="56">
        <f t="shared" si="1"/>
        <v>514</v>
      </c>
    </row>
    <row r="22" spans="1:11">
      <c r="A22" s="65"/>
      <c r="B22" s="65"/>
      <c r="C22" s="65"/>
      <c r="D22" s="65"/>
      <c r="E22" s="65"/>
      <c r="F22" s="65"/>
      <c r="G22" s="65"/>
      <c r="H22" s="65"/>
      <c r="I22" s="65"/>
      <c r="J22" s="65"/>
      <c r="K22" s="65"/>
    </row>
    <row r="23" spans="1:11">
      <c r="A23" s="56" t="s">
        <v>199</v>
      </c>
      <c r="B23" s="56">
        <f>+B11-B21</f>
        <v>3</v>
      </c>
      <c r="C23" s="56">
        <f t="shared" ref="C23:K23" si="2">+C11-C21</f>
        <v>1</v>
      </c>
      <c r="D23" s="56">
        <f t="shared" si="2"/>
        <v>-2</v>
      </c>
      <c r="E23" s="56">
        <f t="shared" si="2"/>
        <v>-1</v>
      </c>
      <c r="F23" s="56">
        <f t="shared" si="2"/>
        <v>-2</v>
      </c>
      <c r="G23" s="56">
        <f t="shared" si="2"/>
        <v>0</v>
      </c>
      <c r="H23" s="56">
        <f t="shared" si="2"/>
        <v>14</v>
      </c>
      <c r="I23" s="56">
        <f t="shared" si="2"/>
        <v>1</v>
      </c>
      <c r="J23" s="56">
        <f t="shared" si="2"/>
        <v>-119</v>
      </c>
      <c r="K23" s="56">
        <f t="shared" si="2"/>
        <v>-105</v>
      </c>
    </row>
    <row r="24" spans="1:11">
      <c r="A24" s="79" t="s">
        <v>194</v>
      </c>
      <c r="B24" s="144">
        <f t="shared" ref="B24:G24" si="3">+IFERROR(B23/B21,0)*100</f>
        <v>75</v>
      </c>
      <c r="C24" s="144">
        <f t="shared" si="3"/>
        <v>16.666666666666664</v>
      </c>
      <c r="D24" s="144">
        <f t="shared" si="3"/>
        <v>-18.181818181818183</v>
      </c>
      <c r="E24" s="144">
        <f t="shared" si="3"/>
        <v>-100</v>
      </c>
      <c r="F24" s="144">
        <f t="shared" si="3"/>
        <v>-50</v>
      </c>
      <c r="G24" s="144">
        <f t="shared" si="3"/>
        <v>0</v>
      </c>
      <c r="H24" s="144">
        <f>+IFERROR(H23/H21,0)*100</f>
        <v>466.66666666666669</v>
      </c>
      <c r="I24" s="144">
        <f>+IFERROR(I23/I21,0)*100</f>
        <v>0</v>
      </c>
      <c r="J24" s="144">
        <f>+IFERROR(J23/J21,0)*100</f>
        <v>-24.536082474226802</v>
      </c>
      <c r="K24" s="144">
        <f>+IFERROR(K23/K21,0)*100</f>
        <v>-20.428015564202333</v>
      </c>
    </row>
  </sheetData>
  <mergeCells count="1">
    <mergeCell ref="A2:K2"/>
  </mergeCells>
  <phoneticPr fontId="2" type="noConversion"/>
  <pageMargins left="0.75" right="0.75" top="1" bottom="1" header="0.4921259845" footer="0.4921259845"/>
  <pageSetup paperSize="9" scale="94" orientation="landscape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>
  <dimension ref="A1:D25"/>
  <sheetViews>
    <sheetView view="pageBreakPreview" zoomScaleNormal="100" zoomScaleSheetLayoutView="100" workbookViewId="0">
      <pane xSplit="18840" topLeftCell="O1"/>
      <selection sqref="A1:XFD1048576"/>
      <selection pane="topRight" activeCell="A10" sqref="A10"/>
    </sheetView>
  </sheetViews>
  <sheetFormatPr defaultRowHeight="15.75"/>
  <cols>
    <col min="1" max="1" width="14.75" customWidth="1"/>
    <col min="2" max="2" width="14.375" customWidth="1"/>
    <col min="3" max="3" width="17.375" customWidth="1"/>
    <col min="4" max="4" width="18.375" customWidth="1"/>
  </cols>
  <sheetData>
    <row r="1" spans="1:4" ht="38.25" customHeight="1">
      <c r="A1" s="572" t="s">
        <v>289</v>
      </c>
      <c r="B1" s="572"/>
      <c r="C1" s="572"/>
      <c r="D1" s="572"/>
    </row>
    <row r="2" spans="1:4" ht="19.5" thickBot="1">
      <c r="A2" s="54" t="s">
        <v>288</v>
      </c>
      <c r="B2" s="22"/>
      <c r="C2" s="22"/>
      <c r="D2" s="22"/>
    </row>
    <row r="3" spans="1:4" ht="16.5" thickBot="1">
      <c r="A3" s="347" t="s">
        <v>107</v>
      </c>
      <c r="B3" s="96" t="s">
        <v>13</v>
      </c>
      <c r="C3" s="96" t="s">
        <v>15</v>
      </c>
      <c r="D3" s="126" t="s">
        <v>14</v>
      </c>
    </row>
    <row r="4" spans="1:4">
      <c r="A4" s="348" t="s">
        <v>303</v>
      </c>
      <c r="B4" s="138">
        <v>72</v>
      </c>
      <c r="C4" s="138">
        <v>192</v>
      </c>
      <c r="D4" s="138">
        <v>28</v>
      </c>
    </row>
    <row r="5" spans="1:4">
      <c r="A5" s="3"/>
      <c r="B5" s="58"/>
      <c r="C5" s="58"/>
      <c r="D5" s="58"/>
    </row>
    <row r="6" spans="1:4">
      <c r="A6" s="3"/>
      <c r="B6" s="58"/>
      <c r="C6" s="58"/>
      <c r="D6" s="58"/>
    </row>
    <row r="7" spans="1:4">
      <c r="A7" s="3"/>
      <c r="B7" s="58"/>
      <c r="C7" s="58"/>
      <c r="D7" s="58"/>
    </row>
    <row r="8" spans="1:4">
      <c r="A8" s="3"/>
      <c r="B8" s="58"/>
      <c r="C8" s="58"/>
      <c r="D8" s="58"/>
    </row>
    <row r="9" spans="1:4">
      <c r="A9" s="3"/>
      <c r="B9" s="58"/>
      <c r="C9" s="58"/>
      <c r="D9" s="58"/>
    </row>
    <row r="10" spans="1:4">
      <c r="A10" s="56" t="s">
        <v>57</v>
      </c>
      <c r="B10" s="139">
        <f>SUM(B4:B9)</f>
        <v>72</v>
      </c>
      <c r="C10" s="139">
        <f>SUM(C4:C9)</f>
        <v>192</v>
      </c>
      <c r="D10" s="139">
        <f>SUM(D4:D9)</f>
        <v>28</v>
      </c>
    </row>
    <row r="11" spans="1:4">
      <c r="A11" s="349" t="s">
        <v>341</v>
      </c>
      <c r="B11" s="8"/>
      <c r="C11" s="8"/>
      <c r="D11" s="8"/>
    </row>
    <row r="12" spans="1:4">
      <c r="A12" s="349" t="s">
        <v>342</v>
      </c>
      <c r="B12" s="8"/>
      <c r="C12" s="8"/>
      <c r="D12" s="8"/>
    </row>
    <row r="13" spans="1:4" ht="16.5" thickBot="1">
      <c r="A13" s="54" t="s">
        <v>272</v>
      </c>
      <c r="B13" s="8"/>
      <c r="C13" s="8"/>
      <c r="D13" s="8"/>
    </row>
    <row r="14" spans="1:4" ht="16.5" thickBot="1">
      <c r="A14" s="347" t="s">
        <v>107</v>
      </c>
      <c r="B14" s="96" t="s">
        <v>13</v>
      </c>
      <c r="C14" s="96" t="s">
        <v>15</v>
      </c>
      <c r="D14" s="126" t="s">
        <v>14</v>
      </c>
    </row>
    <row r="15" spans="1:4">
      <c r="A15" s="348" t="s">
        <v>303</v>
      </c>
      <c r="B15" s="12">
        <v>93</v>
      </c>
      <c r="C15" s="12">
        <v>139</v>
      </c>
      <c r="D15" s="12">
        <v>62</v>
      </c>
    </row>
    <row r="16" spans="1:4">
      <c r="A16" s="3"/>
      <c r="B16" s="58"/>
      <c r="C16" s="58"/>
      <c r="D16" s="58"/>
    </row>
    <row r="17" spans="1:4">
      <c r="A17" s="3"/>
      <c r="B17" s="58"/>
      <c r="C17" s="58"/>
      <c r="D17" s="58"/>
    </row>
    <row r="18" spans="1:4">
      <c r="A18" s="3"/>
      <c r="B18" s="58"/>
      <c r="C18" s="58"/>
      <c r="D18" s="58"/>
    </row>
    <row r="19" spans="1:4">
      <c r="A19" s="3"/>
      <c r="B19" s="58"/>
      <c r="C19" s="58"/>
      <c r="D19" s="58"/>
    </row>
    <row r="20" spans="1:4">
      <c r="A20" s="3"/>
      <c r="B20" s="58"/>
      <c r="C20" s="58"/>
      <c r="D20" s="58"/>
    </row>
    <row r="21" spans="1:4">
      <c r="A21" s="56" t="s">
        <v>57</v>
      </c>
      <c r="B21" s="139">
        <f>SUM(B15:B20)</f>
        <v>93</v>
      </c>
      <c r="C21" s="139">
        <f>SUM(C15:C20)</f>
        <v>139</v>
      </c>
      <c r="D21" s="139">
        <f>SUM(D15:D20)</f>
        <v>62</v>
      </c>
    </row>
    <row r="22" spans="1:4">
      <c r="B22" s="47"/>
      <c r="C22" s="47"/>
      <c r="D22" s="47"/>
    </row>
    <row r="23" spans="1:4">
      <c r="A23" s="56" t="s">
        <v>199</v>
      </c>
      <c r="B23" s="139">
        <f>+B10-B21</f>
        <v>-21</v>
      </c>
      <c r="C23" s="139">
        <f>+C10-C21</f>
        <v>53</v>
      </c>
      <c r="D23" s="139">
        <f>+D10-D21</f>
        <v>-34</v>
      </c>
    </row>
    <row r="24" spans="1:4">
      <c r="A24" s="79" t="s">
        <v>194</v>
      </c>
      <c r="B24" s="350">
        <f>+IFERROR(B23/B21,0)*100</f>
        <v>-22.58064516129032</v>
      </c>
      <c r="C24" s="350">
        <f>+IFERROR(C23/C21,0)*100</f>
        <v>38.129496402877699</v>
      </c>
      <c r="D24" s="350">
        <f>+IFERROR(D23/D21,0)*100</f>
        <v>-54.838709677419352</v>
      </c>
    </row>
    <row r="25" spans="1:4">
      <c r="A25" s="351" t="s">
        <v>343</v>
      </c>
    </row>
  </sheetData>
  <mergeCells count="1">
    <mergeCell ref="A1:D1"/>
  </mergeCells>
  <phoneticPr fontId="2" type="noConversion"/>
  <pageMargins left="0.75" right="0.75" top="1" bottom="1" header="0.4921259845" footer="0.492125984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T25"/>
  <sheetViews>
    <sheetView tabSelected="1" workbookViewId="0">
      <selection activeCell="I10" sqref="I10"/>
    </sheetView>
  </sheetViews>
  <sheetFormatPr defaultRowHeight="15.75"/>
  <cols>
    <col min="1" max="1" width="12.125" style="461" customWidth="1"/>
    <col min="2" max="2" width="26.625" style="461" customWidth="1"/>
    <col min="3" max="5" width="8" style="461" customWidth="1"/>
    <col min="6" max="6" width="11.5" style="461" customWidth="1"/>
    <col min="7" max="8" width="8" style="461" customWidth="1"/>
    <col min="9" max="9" width="7.75" style="461" customWidth="1"/>
    <col min="10" max="10" width="9" style="16"/>
    <col min="11" max="11" width="9.75" style="16" customWidth="1"/>
    <col min="12" max="256" width="9" style="16"/>
    <col min="257" max="257" width="12.125" style="16" customWidth="1"/>
    <col min="258" max="264" width="8" style="16" customWidth="1"/>
    <col min="265" max="265" width="7.75" style="16" customWidth="1"/>
    <col min="266" max="266" width="9" style="16"/>
    <col min="267" max="267" width="9.75" style="16" customWidth="1"/>
    <col min="268" max="512" width="9" style="16"/>
    <col min="513" max="513" width="12.125" style="16" customWidth="1"/>
    <col min="514" max="520" width="8" style="16" customWidth="1"/>
    <col min="521" max="521" width="7.75" style="16" customWidth="1"/>
    <col min="522" max="522" width="9" style="16"/>
    <col min="523" max="523" width="9.75" style="16" customWidth="1"/>
    <col min="524" max="768" width="9" style="16"/>
    <col min="769" max="769" width="12.125" style="16" customWidth="1"/>
    <col min="770" max="776" width="8" style="16" customWidth="1"/>
    <col min="777" max="777" width="7.75" style="16" customWidth="1"/>
    <col min="778" max="778" width="9" style="16"/>
    <col min="779" max="779" width="9.75" style="16" customWidth="1"/>
    <col min="780" max="1024" width="9" style="16"/>
    <col min="1025" max="1025" width="12.125" style="16" customWidth="1"/>
    <col min="1026" max="1032" width="8" style="16" customWidth="1"/>
    <col min="1033" max="1033" width="7.75" style="16" customWidth="1"/>
    <col min="1034" max="1034" width="9" style="16"/>
    <col min="1035" max="1035" width="9.75" style="16" customWidth="1"/>
    <col min="1036" max="1280" width="9" style="16"/>
    <col min="1281" max="1281" width="12.125" style="16" customWidth="1"/>
    <col min="1282" max="1288" width="8" style="16" customWidth="1"/>
    <col min="1289" max="1289" width="7.75" style="16" customWidth="1"/>
    <col min="1290" max="1290" width="9" style="16"/>
    <col min="1291" max="1291" width="9.75" style="16" customWidth="1"/>
    <col min="1292" max="1536" width="9" style="16"/>
    <col min="1537" max="1537" width="12.125" style="16" customWidth="1"/>
    <col min="1538" max="1544" width="8" style="16" customWidth="1"/>
    <col min="1545" max="1545" width="7.75" style="16" customWidth="1"/>
    <col min="1546" max="1546" width="9" style="16"/>
    <col min="1547" max="1547" width="9.75" style="16" customWidth="1"/>
    <col min="1548" max="1792" width="9" style="16"/>
    <col min="1793" max="1793" width="12.125" style="16" customWidth="1"/>
    <col min="1794" max="1800" width="8" style="16" customWidth="1"/>
    <col min="1801" max="1801" width="7.75" style="16" customWidth="1"/>
    <col min="1802" max="1802" width="9" style="16"/>
    <col min="1803" max="1803" width="9.75" style="16" customWidth="1"/>
    <col min="1804" max="2048" width="9" style="16"/>
    <col min="2049" max="2049" width="12.125" style="16" customWidth="1"/>
    <col min="2050" max="2056" width="8" style="16" customWidth="1"/>
    <col min="2057" max="2057" width="7.75" style="16" customWidth="1"/>
    <col min="2058" max="2058" width="9" style="16"/>
    <col min="2059" max="2059" width="9.75" style="16" customWidth="1"/>
    <col min="2060" max="2304" width="9" style="16"/>
    <col min="2305" max="2305" width="12.125" style="16" customWidth="1"/>
    <col min="2306" max="2312" width="8" style="16" customWidth="1"/>
    <col min="2313" max="2313" width="7.75" style="16" customWidth="1"/>
    <col min="2314" max="2314" width="9" style="16"/>
    <col min="2315" max="2315" width="9.75" style="16" customWidth="1"/>
    <col min="2316" max="2560" width="9" style="16"/>
    <col min="2561" max="2561" width="12.125" style="16" customWidth="1"/>
    <col min="2562" max="2568" width="8" style="16" customWidth="1"/>
    <col min="2569" max="2569" width="7.75" style="16" customWidth="1"/>
    <col min="2570" max="2570" width="9" style="16"/>
    <col min="2571" max="2571" width="9.75" style="16" customWidth="1"/>
    <col min="2572" max="2816" width="9" style="16"/>
    <col min="2817" max="2817" width="12.125" style="16" customWidth="1"/>
    <col min="2818" max="2824" width="8" style="16" customWidth="1"/>
    <col min="2825" max="2825" width="7.75" style="16" customWidth="1"/>
    <col min="2826" max="2826" width="9" style="16"/>
    <col min="2827" max="2827" width="9.75" style="16" customWidth="1"/>
    <col min="2828" max="3072" width="9" style="16"/>
    <col min="3073" max="3073" width="12.125" style="16" customWidth="1"/>
    <col min="3074" max="3080" width="8" style="16" customWidth="1"/>
    <col min="3081" max="3081" width="7.75" style="16" customWidth="1"/>
    <col min="3082" max="3082" width="9" style="16"/>
    <col min="3083" max="3083" width="9.75" style="16" customWidth="1"/>
    <col min="3084" max="3328" width="9" style="16"/>
    <col min="3329" max="3329" width="12.125" style="16" customWidth="1"/>
    <col min="3330" max="3336" width="8" style="16" customWidth="1"/>
    <col min="3337" max="3337" width="7.75" style="16" customWidth="1"/>
    <col min="3338" max="3338" width="9" style="16"/>
    <col min="3339" max="3339" width="9.75" style="16" customWidth="1"/>
    <col min="3340" max="3584" width="9" style="16"/>
    <col min="3585" max="3585" width="12.125" style="16" customWidth="1"/>
    <col min="3586" max="3592" width="8" style="16" customWidth="1"/>
    <col min="3593" max="3593" width="7.75" style="16" customWidth="1"/>
    <col min="3594" max="3594" width="9" style="16"/>
    <col min="3595" max="3595" width="9.75" style="16" customWidth="1"/>
    <col min="3596" max="3840" width="9" style="16"/>
    <col min="3841" max="3841" width="12.125" style="16" customWidth="1"/>
    <col min="3842" max="3848" width="8" style="16" customWidth="1"/>
    <col min="3849" max="3849" width="7.75" style="16" customWidth="1"/>
    <col min="3850" max="3850" width="9" style="16"/>
    <col min="3851" max="3851" width="9.75" style="16" customWidth="1"/>
    <col min="3852" max="4096" width="9" style="16"/>
    <col min="4097" max="4097" width="12.125" style="16" customWidth="1"/>
    <col min="4098" max="4104" width="8" style="16" customWidth="1"/>
    <col min="4105" max="4105" width="7.75" style="16" customWidth="1"/>
    <col min="4106" max="4106" width="9" style="16"/>
    <col min="4107" max="4107" width="9.75" style="16" customWidth="1"/>
    <col min="4108" max="4352" width="9" style="16"/>
    <col min="4353" max="4353" width="12.125" style="16" customWidth="1"/>
    <col min="4354" max="4360" width="8" style="16" customWidth="1"/>
    <col min="4361" max="4361" width="7.75" style="16" customWidth="1"/>
    <col min="4362" max="4362" width="9" style="16"/>
    <col min="4363" max="4363" width="9.75" style="16" customWidth="1"/>
    <col min="4364" max="4608" width="9" style="16"/>
    <col min="4609" max="4609" width="12.125" style="16" customWidth="1"/>
    <col min="4610" max="4616" width="8" style="16" customWidth="1"/>
    <col min="4617" max="4617" width="7.75" style="16" customWidth="1"/>
    <col min="4618" max="4618" width="9" style="16"/>
    <col min="4619" max="4619" width="9.75" style="16" customWidth="1"/>
    <col min="4620" max="4864" width="9" style="16"/>
    <col min="4865" max="4865" width="12.125" style="16" customWidth="1"/>
    <col min="4866" max="4872" width="8" style="16" customWidth="1"/>
    <col min="4873" max="4873" width="7.75" style="16" customWidth="1"/>
    <col min="4874" max="4874" width="9" style="16"/>
    <col min="4875" max="4875" width="9.75" style="16" customWidth="1"/>
    <col min="4876" max="5120" width="9" style="16"/>
    <col min="5121" max="5121" width="12.125" style="16" customWidth="1"/>
    <col min="5122" max="5128" width="8" style="16" customWidth="1"/>
    <col min="5129" max="5129" width="7.75" style="16" customWidth="1"/>
    <col min="5130" max="5130" width="9" style="16"/>
    <col min="5131" max="5131" width="9.75" style="16" customWidth="1"/>
    <col min="5132" max="5376" width="9" style="16"/>
    <col min="5377" max="5377" width="12.125" style="16" customWidth="1"/>
    <col min="5378" max="5384" width="8" style="16" customWidth="1"/>
    <col min="5385" max="5385" width="7.75" style="16" customWidth="1"/>
    <col min="5386" max="5386" width="9" style="16"/>
    <col min="5387" max="5387" width="9.75" style="16" customWidth="1"/>
    <col min="5388" max="5632" width="9" style="16"/>
    <col min="5633" max="5633" width="12.125" style="16" customWidth="1"/>
    <col min="5634" max="5640" width="8" style="16" customWidth="1"/>
    <col min="5641" max="5641" width="7.75" style="16" customWidth="1"/>
    <col min="5642" max="5642" width="9" style="16"/>
    <col min="5643" max="5643" width="9.75" style="16" customWidth="1"/>
    <col min="5644" max="5888" width="9" style="16"/>
    <col min="5889" max="5889" width="12.125" style="16" customWidth="1"/>
    <col min="5890" max="5896" width="8" style="16" customWidth="1"/>
    <col min="5897" max="5897" width="7.75" style="16" customWidth="1"/>
    <col min="5898" max="5898" width="9" style="16"/>
    <col min="5899" max="5899" width="9.75" style="16" customWidth="1"/>
    <col min="5900" max="6144" width="9" style="16"/>
    <col min="6145" max="6145" width="12.125" style="16" customWidth="1"/>
    <col min="6146" max="6152" width="8" style="16" customWidth="1"/>
    <col min="6153" max="6153" width="7.75" style="16" customWidth="1"/>
    <col min="6154" max="6154" width="9" style="16"/>
    <col min="6155" max="6155" width="9.75" style="16" customWidth="1"/>
    <col min="6156" max="6400" width="9" style="16"/>
    <col min="6401" max="6401" width="12.125" style="16" customWidth="1"/>
    <col min="6402" max="6408" width="8" style="16" customWidth="1"/>
    <col min="6409" max="6409" width="7.75" style="16" customWidth="1"/>
    <col min="6410" max="6410" width="9" style="16"/>
    <col min="6411" max="6411" width="9.75" style="16" customWidth="1"/>
    <col min="6412" max="6656" width="9" style="16"/>
    <col min="6657" max="6657" width="12.125" style="16" customWidth="1"/>
    <col min="6658" max="6664" width="8" style="16" customWidth="1"/>
    <col min="6665" max="6665" width="7.75" style="16" customWidth="1"/>
    <col min="6666" max="6666" width="9" style="16"/>
    <col min="6667" max="6667" width="9.75" style="16" customWidth="1"/>
    <col min="6668" max="6912" width="9" style="16"/>
    <col min="6913" max="6913" width="12.125" style="16" customWidth="1"/>
    <col min="6914" max="6920" width="8" style="16" customWidth="1"/>
    <col min="6921" max="6921" width="7.75" style="16" customWidth="1"/>
    <col min="6922" max="6922" width="9" style="16"/>
    <col min="6923" max="6923" width="9.75" style="16" customWidth="1"/>
    <col min="6924" max="7168" width="9" style="16"/>
    <col min="7169" max="7169" width="12.125" style="16" customWidth="1"/>
    <col min="7170" max="7176" width="8" style="16" customWidth="1"/>
    <col min="7177" max="7177" width="7.75" style="16" customWidth="1"/>
    <col min="7178" max="7178" width="9" style="16"/>
    <col min="7179" max="7179" width="9.75" style="16" customWidth="1"/>
    <col min="7180" max="7424" width="9" style="16"/>
    <col min="7425" max="7425" width="12.125" style="16" customWidth="1"/>
    <col min="7426" max="7432" width="8" style="16" customWidth="1"/>
    <col min="7433" max="7433" width="7.75" style="16" customWidth="1"/>
    <col min="7434" max="7434" width="9" style="16"/>
    <col min="7435" max="7435" width="9.75" style="16" customWidth="1"/>
    <col min="7436" max="7680" width="9" style="16"/>
    <col min="7681" max="7681" width="12.125" style="16" customWidth="1"/>
    <col min="7682" max="7688" width="8" style="16" customWidth="1"/>
    <col min="7689" max="7689" width="7.75" style="16" customWidth="1"/>
    <col min="7690" max="7690" width="9" style="16"/>
    <col min="7691" max="7691" width="9.75" style="16" customWidth="1"/>
    <col min="7692" max="7936" width="9" style="16"/>
    <col min="7937" max="7937" width="12.125" style="16" customWidth="1"/>
    <col min="7938" max="7944" width="8" style="16" customWidth="1"/>
    <col min="7945" max="7945" width="7.75" style="16" customWidth="1"/>
    <col min="7946" max="7946" width="9" style="16"/>
    <col min="7947" max="7947" width="9.75" style="16" customWidth="1"/>
    <col min="7948" max="8192" width="9" style="16"/>
    <col min="8193" max="8193" width="12.125" style="16" customWidth="1"/>
    <col min="8194" max="8200" width="8" style="16" customWidth="1"/>
    <col min="8201" max="8201" width="7.75" style="16" customWidth="1"/>
    <col min="8202" max="8202" width="9" style="16"/>
    <col min="8203" max="8203" width="9.75" style="16" customWidth="1"/>
    <col min="8204" max="8448" width="9" style="16"/>
    <col min="8449" max="8449" width="12.125" style="16" customWidth="1"/>
    <col min="8450" max="8456" width="8" style="16" customWidth="1"/>
    <col min="8457" max="8457" width="7.75" style="16" customWidth="1"/>
    <col min="8458" max="8458" width="9" style="16"/>
    <col min="8459" max="8459" width="9.75" style="16" customWidth="1"/>
    <col min="8460" max="8704" width="9" style="16"/>
    <col min="8705" max="8705" width="12.125" style="16" customWidth="1"/>
    <col min="8706" max="8712" width="8" style="16" customWidth="1"/>
    <col min="8713" max="8713" width="7.75" style="16" customWidth="1"/>
    <col min="8714" max="8714" width="9" style="16"/>
    <col min="8715" max="8715" width="9.75" style="16" customWidth="1"/>
    <col min="8716" max="8960" width="9" style="16"/>
    <col min="8961" max="8961" width="12.125" style="16" customWidth="1"/>
    <col min="8962" max="8968" width="8" style="16" customWidth="1"/>
    <col min="8969" max="8969" width="7.75" style="16" customWidth="1"/>
    <col min="8970" max="8970" width="9" style="16"/>
    <col min="8971" max="8971" width="9.75" style="16" customWidth="1"/>
    <col min="8972" max="9216" width="9" style="16"/>
    <col min="9217" max="9217" width="12.125" style="16" customWidth="1"/>
    <col min="9218" max="9224" width="8" style="16" customWidth="1"/>
    <col min="9225" max="9225" width="7.75" style="16" customWidth="1"/>
    <col min="9226" max="9226" width="9" style="16"/>
    <col min="9227" max="9227" width="9.75" style="16" customWidth="1"/>
    <col min="9228" max="9472" width="9" style="16"/>
    <col min="9473" max="9473" width="12.125" style="16" customWidth="1"/>
    <col min="9474" max="9480" width="8" style="16" customWidth="1"/>
    <col min="9481" max="9481" width="7.75" style="16" customWidth="1"/>
    <col min="9482" max="9482" width="9" style="16"/>
    <col min="9483" max="9483" width="9.75" style="16" customWidth="1"/>
    <col min="9484" max="9728" width="9" style="16"/>
    <col min="9729" max="9729" width="12.125" style="16" customWidth="1"/>
    <col min="9730" max="9736" width="8" style="16" customWidth="1"/>
    <col min="9737" max="9737" width="7.75" style="16" customWidth="1"/>
    <col min="9738" max="9738" width="9" style="16"/>
    <col min="9739" max="9739" width="9.75" style="16" customWidth="1"/>
    <col min="9740" max="9984" width="9" style="16"/>
    <col min="9985" max="9985" width="12.125" style="16" customWidth="1"/>
    <col min="9986" max="9992" width="8" style="16" customWidth="1"/>
    <col min="9993" max="9993" width="7.75" style="16" customWidth="1"/>
    <col min="9994" max="9994" width="9" style="16"/>
    <col min="9995" max="9995" width="9.75" style="16" customWidth="1"/>
    <col min="9996" max="10240" width="9" style="16"/>
    <col min="10241" max="10241" width="12.125" style="16" customWidth="1"/>
    <col min="10242" max="10248" width="8" style="16" customWidth="1"/>
    <col min="10249" max="10249" width="7.75" style="16" customWidth="1"/>
    <col min="10250" max="10250" width="9" style="16"/>
    <col min="10251" max="10251" width="9.75" style="16" customWidth="1"/>
    <col min="10252" max="10496" width="9" style="16"/>
    <col min="10497" max="10497" width="12.125" style="16" customWidth="1"/>
    <col min="10498" max="10504" width="8" style="16" customWidth="1"/>
    <col min="10505" max="10505" width="7.75" style="16" customWidth="1"/>
    <col min="10506" max="10506" width="9" style="16"/>
    <col min="10507" max="10507" width="9.75" style="16" customWidth="1"/>
    <col min="10508" max="10752" width="9" style="16"/>
    <col min="10753" max="10753" width="12.125" style="16" customWidth="1"/>
    <col min="10754" max="10760" width="8" style="16" customWidth="1"/>
    <col min="10761" max="10761" width="7.75" style="16" customWidth="1"/>
    <col min="10762" max="10762" width="9" style="16"/>
    <col min="10763" max="10763" width="9.75" style="16" customWidth="1"/>
    <col min="10764" max="11008" width="9" style="16"/>
    <col min="11009" max="11009" width="12.125" style="16" customWidth="1"/>
    <col min="11010" max="11016" width="8" style="16" customWidth="1"/>
    <col min="11017" max="11017" width="7.75" style="16" customWidth="1"/>
    <col min="11018" max="11018" width="9" style="16"/>
    <col min="11019" max="11019" width="9.75" style="16" customWidth="1"/>
    <col min="11020" max="11264" width="9" style="16"/>
    <col min="11265" max="11265" width="12.125" style="16" customWidth="1"/>
    <col min="11266" max="11272" width="8" style="16" customWidth="1"/>
    <col min="11273" max="11273" width="7.75" style="16" customWidth="1"/>
    <col min="11274" max="11274" width="9" style="16"/>
    <col min="11275" max="11275" width="9.75" style="16" customWidth="1"/>
    <col min="11276" max="11520" width="9" style="16"/>
    <col min="11521" max="11521" width="12.125" style="16" customWidth="1"/>
    <col min="11522" max="11528" width="8" style="16" customWidth="1"/>
    <col min="11529" max="11529" width="7.75" style="16" customWidth="1"/>
    <col min="11530" max="11530" width="9" style="16"/>
    <col min="11531" max="11531" width="9.75" style="16" customWidth="1"/>
    <col min="11532" max="11776" width="9" style="16"/>
    <col min="11777" max="11777" width="12.125" style="16" customWidth="1"/>
    <col min="11778" max="11784" width="8" style="16" customWidth="1"/>
    <col min="11785" max="11785" width="7.75" style="16" customWidth="1"/>
    <col min="11786" max="11786" width="9" style="16"/>
    <col min="11787" max="11787" width="9.75" style="16" customWidth="1"/>
    <col min="11788" max="12032" width="9" style="16"/>
    <col min="12033" max="12033" width="12.125" style="16" customWidth="1"/>
    <col min="12034" max="12040" width="8" style="16" customWidth="1"/>
    <col min="12041" max="12041" width="7.75" style="16" customWidth="1"/>
    <col min="12042" max="12042" width="9" style="16"/>
    <col min="12043" max="12043" width="9.75" style="16" customWidth="1"/>
    <col min="12044" max="12288" width="9" style="16"/>
    <col min="12289" max="12289" width="12.125" style="16" customWidth="1"/>
    <col min="12290" max="12296" width="8" style="16" customWidth="1"/>
    <col min="12297" max="12297" width="7.75" style="16" customWidth="1"/>
    <col min="12298" max="12298" width="9" style="16"/>
    <col min="12299" max="12299" width="9.75" style="16" customWidth="1"/>
    <col min="12300" max="12544" width="9" style="16"/>
    <col min="12545" max="12545" width="12.125" style="16" customWidth="1"/>
    <col min="12546" max="12552" width="8" style="16" customWidth="1"/>
    <col min="12553" max="12553" width="7.75" style="16" customWidth="1"/>
    <col min="12554" max="12554" width="9" style="16"/>
    <col min="12555" max="12555" width="9.75" style="16" customWidth="1"/>
    <col min="12556" max="12800" width="9" style="16"/>
    <col min="12801" max="12801" width="12.125" style="16" customWidth="1"/>
    <col min="12802" max="12808" width="8" style="16" customWidth="1"/>
    <col min="12809" max="12809" width="7.75" style="16" customWidth="1"/>
    <col min="12810" max="12810" width="9" style="16"/>
    <col min="12811" max="12811" width="9.75" style="16" customWidth="1"/>
    <col min="12812" max="13056" width="9" style="16"/>
    <col min="13057" max="13057" width="12.125" style="16" customWidth="1"/>
    <col min="13058" max="13064" width="8" style="16" customWidth="1"/>
    <col min="13065" max="13065" width="7.75" style="16" customWidth="1"/>
    <col min="13066" max="13066" width="9" style="16"/>
    <col min="13067" max="13067" width="9.75" style="16" customWidth="1"/>
    <col min="13068" max="13312" width="9" style="16"/>
    <col min="13313" max="13313" width="12.125" style="16" customWidth="1"/>
    <col min="13314" max="13320" width="8" style="16" customWidth="1"/>
    <col min="13321" max="13321" width="7.75" style="16" customWidth="1"/>
    <col min="13322" max="13322" width="9" style="16"/>
    <col min="13323" max="13323" width="9.75" style="16" customWidth="1"/>
    <col min="13324" max="13568" width="9" style="16"/>
    <col min="13569" max="13569" width="12.125" style="16" customWidth="1"/>
    <col min="13570" max="13576" width="8" style="16" customWidth="1"/>
    <col min="13577" max="13577" width="7.75" style="16" customWidth="1"/>
    <col min="13578" max="13578" width="9" style="16"/>
    <col min="13579" max="13579" width="9.75" style="16" customWidth="1"/>
    <col min="13580" max="13824" width="9" style="16"/>
    <col min="13825" max="13825" width="12.125" style="16" customWidth="1"/>
    <col min="13826" max="13832" width="8" style="16" customWidth="1"/>
    <col min="13833" max="13833" width="7.75" style="16" customWidth="1"/>
    <col min="13834" max="13834" width="9" style="16"/>
    <col min="13835" max="13835" width="9.75" style="16" customWidth="1"/>
    <col min="13836" max="14080" width="9" style="16"/>
    <col min="14081" max="14081" width="12.125" style="16" customWidth="1"/>
    <col min="14082" max="14088" width="8" style="16" customWidth="1"/>
    <col min="14089" max="14089" width="7.75" style="16" customWidth="1"/>
    <col min="14090" max="14090" width="9" style="16"/>
    <col min="14091" max="14091" width="9.75" style="16" customWidth="1"/>
    <col min="14092" max="14336" width="9" style="16"/>
    <col min="14337" max="14337" width="12.125" style="16" customWidth="1"/>
    <col min="14338" max="14344" width="8" style="16" customWidth="1"/>
    <col min="14345" max="14345" width="7.75" style="16" customWidth="1"/>
    <col min="14346" max="14346" width="9" style="16"/>
    <col min="14347" max="14347" width="9.75" style="16" customWidth="1"/>
    <col min="14348" max="14592" width="9" style="16"/>
    <col min="14593" max="14593" width="12.125" style="16" customWidth="1"/>
    <col min="14594" max="14600" width="8" style="16" customWidth="1"/>
    <col min="14601" max="14601" width="7.75" style="16" customWidth="1"/>
    <col min="14602" max="14602" width="9" style="16"/>
    <col min="14603" max="14603" width="9.75" style="16" customWidth="1"/>
    <col min="14604" max="14848" width="9" style="16"/>
    <col min="14849" max="14849" width="12.125" style="16" customWidth="1"/>
    <col min="14850" max="14856" width="8" style="16" customWidth="1"/>
    <col min="14857" max="14857" width="7.75" style="16" customWidth="1"/>
    <col min="14858" max="14858" width="9" style="16"/>
    <col min="14859" max="14859" width="9.75" style="16" customWidth="1"/>
    <col min="14860" max="15104" width="9" style="16"/>
    <col min="15105" max="15105" width="12.125" style="16" customWidth="1"/>
    <col min="15106" max="15112" width="8" style="16" customWidth="1"/>
    <col min="15113" max="15113" width="7.75" style="16" customWidth="1"/>
    <col min="15114" max="15114" width="9" style="16"/>
    <col min="15115" max="15115" width="9.75" style="16" customWidth="1"/>
    <col min="15116" max="15360" width="9" style="16"/>
    <col min="15361" max="15361" width="12.125" style="16" customWidth="1"/>
    <col min="15362" max="15368" width="8" style="16" customWidth="1"/>
    <col min="15369" max="15369" width="7.75" style="16" customWidth="1"/>
    <col min="15370" max="15370" width="9" style="16"/>
    <col min="15371" max="15371" width="9.75" style="16" customWidth="1"/>
    <col min="15372" max="15616" width="9" style="16"/>
    <col min="15617" max="15617" width="12.125" style="16" customWidth="1"/>
    <col min="15618" max="15624" width="8" style="16" customWidth="1"/>
    <col min="15625" max="15625" width="7.75" style="16" customWidth="1"/>
    <col min="15626" max="15626" width="9" style="16"/>
    <col min="15627" max="15627" width="9.75" style="16" customWidth="1"/>
    <col min="15628" max="15872" width="9" style="16"/>
    <col min="15873" max="15873" width="12.125" style="16" customWidth="1"/>
    <col min="15874" max="15880" width="8" style="16" customWidth="1"/>
    <col min="15881" max="15881" width="7.75" style="16" customWidth="1"/>
    <col min="15882" max="15882" width="9" style="16"/>
    <col min="15883" max="15883" width="9.75" style="16" customWidth="1"/>
    <col min="15884" max="16128" width="9" style="16"/>
    <col min="16129" max="16129" width="12.125" style="16" customWidth="1"/>
    <col min="16130" max="16136" width="8" style="16" customWidth="1"/>
    <col min="16137" max="16137" width="7.75" style="16" customWidth="1"/>
    <col min="16138" max="16138" width="9" style="16"/>
    <col min="16139" max="16139" width="9.75" style="16" customWidth="1"/>
    <col min="16140" max="16384" width="9" style="16"/>
  </cols>
  <sheetData>
    <row r="1" spans="1:20">
      <c r="A1" s="460" t="s">
        <v>206</v>
      </c>
      <c r="B1" s="182"/>
      <c r="C1" s="182"/>
      <c r="D1" s="182"/>
      <c r="E1" s="182"/>
      <c r="F1" s="182"/>
    </row>
    <row r="2" spans="1:20" ht="20.100000000000001" customHeight="1">
      <c r="A2" s="182" t="s">
        <v>207</v>
      </c>
      <c r="B2" s="474" t="s">
        <v>236</v>
      </c>
      <c r="C2" s="474"/>
      <c r="D2" s="474"/>
      <c r="E2" s="474"/>
      <c r="F2" s="474"/>
      <c r="G2" s="169"/>
      <c r="H2" s="169"/>
      <c r="I2" s="169"/>
      <c r="J2" s="462"/>
      <c r="K2" s="462"/>
    </row>
    <row r="3" spans="1:20" ht="20.100000000000001" customHeight="1">
      <c r="A3" s="182" t="s">
        <v>225</v>
      </c>
      <c r="B3" s="474" t="s">
        <v>224</v>
      </c>
      <c r="C3" s="474"/>
      <c r="D3" s="474"/>
      <c r="E3" s="474"/>
      <c r="F3" s="474"/>
      <c r="G3" s="169"/>
      <c r="H3" s="169"/>
      <c r="I3" s="169"/>
      <c r="J3" s="462"/>
      <c r="K3" s="462"/>
    </row>
    <row r="4" spans="1:20" ht="27.75" customHeight="1">
      <c r="A4" s="182" t="s">
        <v>226</v>
      </c>
      <c r="B4" s="470" t="s">
        <v>237</v>
      </c>
      <c r="C4" s="470"/>
      <c r="D4" s="470"/>
      <c r="E4" s="470"/>
      <c r="F4" s="470"/>
    </row>
    <row r="5" spans="1:20" ht="34.5" customHeight="1">
      <c r="A5" s="182" t="s">
        <v>227</v>
      </c>
      <c r="B5" s="470" t="s">
        <v>238</v>
      </c>
      <c r="C5" s="470"/>
      <c r="D5" s="470"/>
      <c r="E5" s="470"/>
      <c r="F5" s="470"/>
      <c r="G5" s="169"/>
      <c r="H5" s="169"/>
      <c r="I5" s="169"/>
      <c r="J5" s="462"/>
      <c r="K5" s="462"/>
    </row>
    <row r="6" spans="1:20" ht="24.75" customHeight="1">
      <c r="A6" s="182" t="s">
        <v>228</v>
      </c>
      <c r="B6" s="474" t="s">
        <v>239</v>
      </c>
      <c r="C6" s="474"/>
      <c r="D6" s="474"/>
      <c r="E6" s="474"/>
      <c r="F6" s="474"/>
      <c r="G6" s="169"/>
      <c r="H6" s="169"/>
      <c r="I6" s="169"/>
      <c r="J6" s="462"/>
      <c r="K6" s="462"/>
    </row>
    <row r="7" spans="1:20" ht="20.100000000000001" customHeight="1">
      <c r="A7" s="182" t="s">
        <v>229</v>
      </c>
      <c r="B7" s="474" t="s">
        <v>240</v>
      </c>
      <c r="C7" s="474"/>
      <c r="D7" s="474"/>
      <c r="E7" s="474"/>
      <c r="F7" s="474"/>
      <c r="G7" s="169"/>
      <c r="H7" s="169"/>
      <c r="I7" s="169"/>
      <c r="J7" s="462"/>
      <c r="K7" s="462"/>
    </row>
    <row r="8" spans="1:20" ht="20.100000000000001" customHeight="1">
      <c r="A8" s="182" t="s">
        <v>208</v>
      </c>
      <c r="B8" s="474" t="s">
        <v>241</v>
      </c>
      <c r="C8" s="474"/>
      <c r="D8" s="474"/>
      <c r="E8" s="474"/>
      <c r="F8" s="474"/>
      <c r="G8" s="169"/>
      <c r="H8" s="169"/>
      <c r="I8" s="169"/>
      <c r="J8" s="462"/>
      <c r="K8" s="462"/>
      <c r="L8" s="39"/>
      <c r="M8" s="39"/>
      <c r="N8" s="39"/>
    </row>
    <row r="9" spans="1:20" ht="37.5" customHeight="1">
      <c r="A9" s="182" t="s">
        <v>220</v>
      </c>
      <c r="B9" s="470" t="s">
        <v>242</v>
      </c>
      <c r="C9" s="470"/>
      <c r="D9" s="470"/>
      <c r="E9" s="470"/>
      <c r="F9" s="470"/>
      <c r="G9" s="169"/>
      <c r="H9" s="169"/>
      <c r="I9" s="169"/>
      <c r="J9" s="462"/>
      <c r="K9" s="462"/>
      <c r="L9" s="39"/>
      <c r="M9" s="39"/>
      <c r="N9" s="39"/>
    </row>
    <row r="10" spans="1:20" ht="37.5" customHeight="1">
      <c r="A10" s="182" t="s">
        <v>221</v>
      </c>
      <c r="B10" s="470" t="s">
        <v>243</v>
      </c>
      <c r="C10" s="470"/>
      <c r="D10" s="470"/>
      <c r="E10" s="470"/>
      <c r="F10" s="470"/>
      <c r="G10" s="169"/>
      <c r="H10" s="169"/>
      <c r="I10" s="169"/>
      <c r="J10" s="462"/>
      <c r="K10" s="462"/>
      <c r="L10" s="39"/>
      <c r="M10" s="39"/>
      <c r="N10" s="39"/>
    </row>
    <row r="11" spans="1:20" ht="20.100000000000001" customHeight="1">
      <c r="A11" s="182" t="s">
        <v>209</v>
      </c>
      <c r="B11" s="474" t="s">
        <v>244</v>
      </c>
      <c r="C11" s="474"/>
      <c r="D11" s="474"/>
      <c r="E11" s="474"/>
      <c r="F11" s="474"/>
      <c r="G11" s="463"/>
      <c r="H11" s="463"/>
      <c r="I11" s="463"/>
      <c r="J11" s="463"/>
      <c r="K11" s="463"/>
      <c r="L11" s="39"/>
      <c r="M11" s="39"/>
      <c r="N11" s="39"/>
    </row>
    <row r="12" spans="1:20" ht="20.100000000000001" customHeight="1">
      <c r="A12" s="182" t="s">
        <v>222</v>
      </c>
      <c r="B12" s="470" t="s">
        <v>245</v>
      </c>
      <c r="C12" s="470"/>
      <c r="D12" s="470"/>
      <c r="E12" s="470"/>
      <c r="F12" s="470"/>
      <c r="G12" s="463"/>
      <c r="H12" s="463"/>
      <c r="I12" s="463"/>
      <c r="J12" s="463"/>
      <c r="K12" s="463"/>
      <c r="L12" s="39"/>
      <c r="M12" s="39"/>
      <c r="N12" s="39"/>
    </row>
    <row r="13" spans="1:20" ht="31.5" customHeight="1">
      <c r="A13" s="182" t="s">
        <v>223</v>
      </c>
      <c r="B13" s="478" t="s">
        <v>246</v>
      </c>
      <c r="C13" s="478"/>
      <c r="D13" s="478"/>
      <c r="E13" s="478"/>
      <c r="F13" s="478"/>
      <c r="G13" s="464"/>
      <c r="H13" s="464"/>
      <c r="I13" s="464"/>
      <c r="J13" s="462"/>
      <c r="K13" s="462"/>
      <c r="L13" s="39"/>
      <c r="M13" s="39"/>
      <c r="N13" s="39"/>
    </row>
    <row r="14" spans="1:20" ht="23.25" customHeight="1">
      <c r="A14" s="182" t="s">
        <v>210</v>
      </c>
      <c r="B14" s="479" t="s">
        <v>230</v>
      </c>
      <c r="C14" s="479"/>
      <c r="D14" s="479"/>
      <c r="E14" s="479"/>
      <c r="F14" s="479"/>
      <c r="G14" s="170"/>
      <c r="H14" s="170"/>
      <c r="I14" s="170"/>
      <c r="J14" s="170"/>
      <c r="K14" s="170"/>
    </row>
    <row r="15" spans="1:20" ht="32.25" customHeight="1">
      <c r="A15" s="182" t="s">
        <v>211</v>
      </c>
      <c r="B15" s="480" t="s">
        <v>247</v>
      </c>
      <c r="C15" s="480"/>
      <c r="D15" s="480"/>
      <c r="E15" s="480"/>
      <c r="F15" s="480"/>
      <c r="G15" s="465"/>
      <c r="H15" s="465"/>
      <c r="I15" s="465"/>
      <c r="J15" s="465"/>
      <c r="K15" s="465"/>
      <c r="L15" s="39"/>
      <c r="M15" s="39"/>
      <c r="N15" s="39"/>
    </row>
    <row r="16" spans="1:20" ht="33.75" customHeight="1">
      <c r="A16" s="182" t="s">
        <v>233</v>
      </c>
      <c r="B16" s="481" t="s">
        <v>248</v>
      </c>
      <c r="C16" s="481"/>
      <c r="D16" s="481"/>
      <c r="E16" s="481"/>
      <c r="F16" s="481"/>
      <c r="G16" s="171"/>
      <c r="H16" s="171"/>
      <c r="I16" s="171"/>
      <c r="J16" s="171"/>
      <c r="K16" s="172"/>
      <c r="L16" s="172"/>
      <c r="M16" s="172"/>
      <c r="N16" s="172"/>
      <c r="O16" s="172"/>
      <c r="P16" s="172"/>
      <c r="Q16" s="172"/>
      <c r="R16" s="172"/>
      <c r="S16" s="172"/>
      <c r="T16" s="172"/>
    </row>
    <row r="17" spans="1:11" ht="27" customHeight="1">
      <c r="A17" s="182" t="s">
        <v>212</v>
      </c>
      <c r="B17" s="471" t="s">
        <v>249</v>
      </c>
      <c r="C17" s="471"/>
      <c r="D17" s="471"/>
      <c r="E17" s="471"/>
      <c r="F17" s="471"/>
      <c r="G17" s="173"/>
      <c r="H17" s="173"/>
      <c r="I17" s="173"/>
      <c r="J17" s="173"/>
      <c r="K17" s="173"/>
    </row>
    <row r="18" spans="1:11" ht="20.100000000000001" customHeight="1">
      <c r="A18" s="182" t="s">
        <v>231</v>
      </c>
      <c r="B18" s="471" t="s">
        <v>250</v>
      </c>
      <c r="C18" s="471"/>
      <c r="D18" s="471"/>
      <c r="E18" s="471"/>
      <c r="F18" s="471"/>
      <c r="G18" s="173"/>
      <c r="H18" s="173"/>
      <c r="I18" s="173"/>
      <c r="J18" s="174"/>
      <c r="K18" s="174"/>
    </row>
    <row r="19" spans="1:11" ht="24.75" customHeight="1">
      <c r="A19" s="182" t="s">
        <v>213</v>
      </c>
      <c r="B19" s="472" t="s">
        <v>251</v>
      </c>
      <c r="C19" s="472"/>
      <c r="D19" s="472"/>
      <c r="E19" s="472"/>
      <c r="F19" s="472"/>
      <c r="G19" s="179"/>
      <c r="H19" s="179"/>
      <c r="I19" s="179"/>
      <c r="J19" s="175"/>
      <c r="K19" s="175"/>
    </row>
    <row r="20" spans="1:11" ht="42" customHeight="1">
      <c r="A20" s="182" t="s">
        <v>214</v>
      </c>
      <c r="B20" s="473" t="s">
        <v>252</v>
      </c>
      <c r="C20" s="473"/>
      <c r="D20" s="473"/>
      <c r="E20" s="473"/>
      <c r="F20" s="473"/>
      <c r="G20" s="180"/>
      <c r="H20" s="180"/>
      <c r="I20" s="180"/>
      <c r="J20" s="176"/>
      <c r="K20" s="176"/>
    </row>
    <row r="21" spans="1:11" ht="34.5" customHeight="1">
      <c r="A21" s="182" t="s">
        <v>232</v>
      </c>
      <c r="B21" s="472" t="s">
        <v>253</v>
      </c>
      <c r="C21" s="472"/>
      <c r="D21" s="472"/>
      <c r="E21" s="472"/>
      <c r="F21" s="472"/>
      <c r="G21" s="179"/>
      <c r="H21" s="179"/>
      <c r="I21" s="179"/>
      <c r="J21" s="175"/>
      <c r="K21" s="175"/>
    </row>
    <row r="22" spans="1:11" ht="51.75" customHeight="1">
      <c r="A22" s="182" t="s">
        <v>215</v>
      </c>
      <c r="B22" s="472" t="s">
        <v>254</v>
      </c>
      <c r="C22" s="472"/>
      <c r="D22" s="472"/>
      <c r="E22" s="472"/>
      <c r="F22" s="472"/>
      <c r="G22" s="179"/>
      <c r="H22" s="179"/>
      <c r="I22" s="179"/>
      <c r="J22" s="175"/>
      <c r="K22" s="175"/>
    </row>
    <row r="23" spans="1:11" ht="20.100000000000001" customHeight="1">
      <c r="A23" s="182" t="s">
        <v>216</v>
      </c>
      <c r="B23" s="476" t="s">
        <v>255</v>
      </c>
      <c r="C23" s="476"/>
      <c r="D23" s="476"/>
      <c r="E23" s="476"/>
      <c r="F23" s="476"/>
      <c r="G23" s="181"/>
      <c r="H23" s="181"/>
      <c r="I23" s="181"/>
      <c r="J23" s="177"/>
      <c r="K23" s="177"/>
    </row>
    <row r="24" spans="1:11" ht="20.100000000000001" customHeight="1">
      <c r="A24" s="182" t="s">
        <v>217</v>
      </c>
      <c r="B24" s="477" t="s">
        <v>256</v>
      </c>
      <c r="C24" s="477"/>
      <c r="D24" s="477"/>
      <c r="E24" s="477"/>
      <c r="F24" s="477"/>
      <c r="G24" s="465"/>
      <c r="H24" s="465"/>
      <c r="I24" s="465"/>
      <c r="J24" s="466"/>
      <c r="K24" s="466"/>
    </row>
    <row r="25" spans="1:11" ht="20.100000000000001" customHeight="1">
      <c r="A25" s="182" t="s">
        <v>218</v>
      </c>
      <c r="B25" s="475" t="s">
        <v>257</v>
      </c>
      <c r="C25" s="475"/>
      <c r="D25" s="475"/>
      <c r="E25" s="475"/>
      <c r="F25" s="475"/>
      <c r="G25" s="465"/>
      <c r="H25" s="465"/>
      <c r="I25" s="465"/>
      <c r="J25" s="466"/>
      <c r="K25" s="466"/>
    </row>
  </sheetData>
  <mergeCells count="24">
    <mergeCell ref="B25:F25"/>
    <mergeCell ref="B23:F23"/>
    <mergeCell ref="B24:F24"/>
    <mergeCell ref="B13:F13"/>
    <mergeCell ref="B14:F14"/>
    <mergeCell ref="B15:F15"/>
    <mergeCell ref="B16:F16"/>
    <mergeCell ref="B22:F22"/>
    <mergeCell ref="B21:F21"/>
    <mergeCell ref="B2:F2"/>
    <mergeCell ref="B3:F3"/>
    <mergeCell ref="B4:F4"/>
    <mergeCell ref="B5:F5"/>
    <mergeCell ref="B6:F6"/>
    <mergeCell ref="B7:F7"/>
    <mergeCell ref="B8:F8"/>
    <mergeCell ref="B9:F9"/>
    <mergeCell ref="B10:F10"/>
    <mergeCell ref="B11:F11"/>
    <mergeCell ref="B12:F12"/>
    <mergeCell ref="B17:F17"/>
    <mergeCell ref="B18:F18"/>
    <mergeCell ref="B19:F19"/>
    <mergeCell ref="B20:F20"/>
  </mergeCells>
  <pageMargins left="0.7" right="0.7" top="0.75" bottom="0.75" header="0.3" footer="0.3"/>
  <pageSetup paperSize="9" orientation="portrait" horizontalDpi="300" verticalDpi="300" r:id="rId1"/>
</worksheet>
</file>

<file path=xl/worksheets/sheet20.xml><?xml version="1.0" encoding="utf-8"?>
<worksheet xmlns="http://schemas.openxmlformats.org/spreadsheetml/2006/main" xmlns:r="http://schemas.openxmlformats.org/officeDocument/2006/relationships">
  <sheetPr>
    <tabColor rgb="FFFFFF00"/>
  </sheetPr>
  <dimension ref="A1:F45"/>
  <sheetViews>
    <sheetView view="pageBreakPreview" topLeftCell="A13" zoomScaleNormal="100" zoomScaleSheetLayoutView="100" workbookViewId="0">
      <selection sqref="A1:XFD1048576"/>
    </sheetView>
  </sheetViews>
  <sheetFormatPr defaultRowHeight="15.75"/>
  <cols>
    <col min="1" max="1" width="20.75" customWidth="1"/>
    <col min="2" max="2" width="21.875" customWidth="1"/>
    <col min="3" max="3" width="11.875" customWidth="1"/>
    <col min="4" max="4" width="12.25" customWidth="1"/>
    <col min="5" max="5" width="15" customWidth="1"/>
  </cols>
  <sheetData>
    <row r="1" spans="1:6" ht="41.25" customHeight="1">
      <c r="A1" s="538" t="s">
        <v>290</v>
      </c>
      <c r="B1" s="538"/>
      <c r="C1" s="538"/>
      <c r="D1" s="538"/>
      <c r="E1" s="538"/>
      <c r="F1" s="538"/>
    </row>
    <row r="2" spans="1:6" ht="16.5" thickBot="1">
      <c r="A2" s="127" t="s">
        <v>50</v>
      </c>
    </row>
    <row r="3" spans="1:6" ht="32.25" thickBot="1">
      <c r="A3" s="83" t="s">
        <v>53</v>
      </c>
      <c r="B3" s="100" t="s">
        <v>81</v>
      </c>
      <c r="C3" s="100" t="s">
        <v>132</v>
      </c>
      <c r="D3" s="100" t="s">
        <v>128</v>
      </c>
      <c r="E3" s="100" t="s">
        <v>108</v>
      </c>
      <c r="F3" s="101" t="s">
        <v>109</v>
      </c>
    </row>
    <row r="4" spans="1:6">
      <c r="A4" s="82" t="s">
        <v>1095</v>
      </c>
      <c r="B4" s="82" t="s">
        <v>322</v>
      </c>
      <c r="C4" s="82" t="s">
        <v>304</v>
      </c>
      <c r="D4" s="82" t="s">
        <v>1096</v>
      </c>
      <c r="E4" s="82" t="s">
        <v>306</v>
      </c>
      <c r="F4" s="82" t="s">
        <v>307</v>
      </c>
    </row>
    <row r="5" spans="1:6">
      <c r="A5" s="3" t="s">
        <v>1095</v>
      </c>
      <c r="B5" s="3" t="s">
        <v>329</v>
      </c>
      <c r="C5" s="3" t="s">
        <v>309</v>
      </c>
      <c r="D5" s="3" t="s">
        <v>1096</v>
      </c>
      <c r="E5" s="3" t="s">
        <v>306</v>
      </c>
      <c r="F5" s="3" t="s">
        <v>307</v>
      </c>
    </row>
    <row r="6" spans="1:6">
      <c r="A6" s="3" t="s">
        <v>1095</v>
      </c>
      <c r="B6" s="3" t="s">
        <v>1097</v>
      </c>
      <c r="C6" s="3" t="s">
        <v>1098</v>
      </c>
      <c r="D6" s="3" t="s">
        <v>1096</v>
      </c>
      <c r="E6" s="3" t="s">
        <v>306</v>
      </c>
      <c r="F6" s="3" t="s">
        <v>307</v>
      </c>
    </row>
    <row r="7" spans="1:6">
      <c r="A7" s="3"/>
      <c r="B7" s="3"/>
      <c r="C7" s="3"/>
      <c r="D7" s="3"/>
      <c r="E7" s="3"/>
      <c r="F7" s="3"/>
    </row>
    <row r="8" spans="1:6">
      <c r="A8" s="3"/>
      <c r="B8" s="3"/>
      <c r="C8" s="3"/>
      <c r="D8" s="3"/>
      <c r="E8" s="3"/>
      <c r="F8" s="3"/>
    </row>
    <row r="9" spans="1:6">
      <c r="A9" s="3"/>
      <c r="B9" s="3"/>
      <c r="C9" s="3"/>
      <c r="D9" s="3"/>
      <c r="E9" s="3"/>
      <c r="F9" s="3"/>
    </row>
    <row r="11" spans="1:6" ht="16.5" thickBot="1">
      <c r="A11" s="127" t="s">
        <v>51</v>
      </c>
    </row>
    <row r="12" spans="1:6" ht="32.25" thickBot="1">
      <c r="A12" s="83" t="s">
        <v>53</v>
      </c>
      <c r="B12" s="100" t="s">
        <v>81</v>
      </c>
      <c r="C12" s="100" t="s">
        <v>132</v>
      </c>
      <c r="D12" s="100" t="s">
        <v>128</v>
      </c>
      <c r="E12" s="100" t="s">
        <v>108</v>
      </c>
      <c r="F12" s="101" t="s">
        <v>109</v>
      </c>
    </row>
    <row r="13" spans="1:6">
      <c r="A13" s="82" t="s">
        <v>1095</v>
      </c>
      <c r="B13" s="82" t="s">
        <v>322</v>
      </c>
      <c r="C13" s="82" t="s">
        <v>310</v>
      </c>
      <c r="D13" s="82" t="s">
        <v>1096</v>
      </c>
      <c r="E13" s="82" t="s">
        <v>306</v>
      </c>
      <c r="F13" s="82" t="s">
        <v>312</v>
      </c>
    </row>
    <row r="14" spans="1:6">
      <c r="A14" s="3" t="s">
        <v>1095</v>
      </c>
      <c r="B14" s="82" t="s">
        <v>322</v>
      </c>
      <c r="C14" s="3" t="s">
        <v>311</v>
      </c>
      <c r="D14" s="3" t="s">
        <v>1096</v>
      </c>
      <c r="E14" s="3" t="s">
        <v>306</v>
      </c>
      <c r="F14" s="3" t="s">
        <v>312</v>
      </c>
    </row>
    <row r="15" spans="1:6">
      <c r="A15" s="3" t="s">
        <v>1095</v>
      </c>
      <c r="B15" s="3" t="s">
        <v>329</v>
      </c>
      <c r="C15" s="3" t="s">
        <v>308</v>
      </c>
      <c r="D15" s="3" t="s">
        <v>1096</v>
      </c>
      <c r="E15" s="3" t="s">
        <v>306</v>
      </c>
      <c r="F15" s="3" t="s">
        <v>313</v>
      </c>
    </row>
    <row r="16" spans="1:6">
      <c r="A16" s="3"/>
      <c r="B16" s="3"/>
      <c r="C16" s="3"/>
      <c r="D16" s="3"/>
      <c r="E16" s="3"/>
      <c r="F16" s="3"/>
    </row>
    <row r="17" spans="1:6">
      <c r="A17" s="3"/>
      <c r="B17" s="3"/>
      <c r="C17" s="3"/>
      <c r="D17" s="3"/>
      <c r="E17" s="3"/>
      <c r="F17" s="3"/>
    </row>
    <row r="18" spans="1:6">
      <c r="A18" s="3"/>
      <c r="B18" s="3"/>
      <c r="C18" s="3"/>
      <c r="D18" s="3"/>
      <c r="E18" s="3"/>
      <c r="F18" s="3"/>
    </row>
    <row r="20" spans="1:6" ht="16.5" thickBot="1">
      <c r="A20" s="54" t="s">
        <v>110</v>
      </c>
      <c r="B20" s="8"/>
      <c r="C20" s="8"/>
      <c r="D20" s="8"/>
      <c r="E20" s="8"/>
      <c r="F20" s="8"/>
    </row>
    <row r="21" spans="1:6" ht="32.25" thickBot="1">
      <c r="A21" s="83" t="s">
        <v>53</v>
      </c>
      <c r="B21" s="100" t="s">
        <v>81</v>
      </c>
      <c r="C21" s="100" t="s">
        <v>132</v>
      </c>
      <c r="D21" s="100" t="s">
        <v>128</v>
      </c>
      <c r="E21" s="100" t="s">
        <v>108</v>
      </c>
      <c r="F21" s="101" t="s">
        <v>109</v>
      </c>
    </row>
    <row r="22" spans="1:6">
      <c r="A22" s="82"/>
      <c r="B22" s="82"/>
      <c r="C22" s="82"/>
      <c r="D22" s="82"/>
      <c r="E22" s="82"/>
      <c r="F22" s="82"/>
    </row>
    <row r="23" spans="1:6">
      <c r="A23" s="3"/>
      <c r="B23" s="3"/>
      <c r="C23" s="3"/>
      <c r="D23" s="3"/>
      <c r="E23" s="3"/>
      <c r="F23" s="3"/>
    </row>
    <row r="24" spans="1:6">
      <c r="A24" s="3"/>
      <c r="B24" s="3"/>
      <c r="C24" s="3"/>
      <c r="D24" s="3"/>
      <c r="E24" s="3"/>
      <c r="F24" s="3"/>
    </row>
    <row r="25" spans="1:6">
      <c r="A25" s="3"/>
      <c r="B25" s="3"/>
      <c r="C25" s="3"/>
      <c r="D25" s="3"/>
      <c r="E25" s="3"/>
      <c r="F25" s="3"/>
    </row>
    <row r="26" spans="1:6">
      <c r="A26" s="3"/>
      <c r="B26" s="3"/>
      <c r="C26" s="3"/>
      <c r="D26" s="3"/>
      <c r="E26" s="3"/>
      <c r="F26" s="3"/>
    </row>
    <row r="27" spans="1:6">
      <c r="A27" s="3"/>
      <c r="B27" s="3"/>
      <c r="C27" s="3"/>
      <c r="D27" s="3"/>
      <c r="E27" s="3"/>
      <c r="F27" s="3"/>
    </row>
    <row r="29" spans="1:6" ht="16.5" thickBot="1">
      <c r="A29" s="127" t="s">
        <v>52</v>
      </c>
    </row>
    <row r="30" spans="1:6" ht="32.25" thickBot="1">
      <c r="A30" s="83" t="s">
        <v>53</v>
      </c>
      <c r="B30" s="100" t="s">
        <v>81</v>
      </c>
      <c r="C30" s="100" t="s">
        <v>132</v>
      </c>
      <c r="D30" s="100" t="s">
        <v>128</v>
      </c>
      <c r="E30" s="100" t="s">
        <v>108</v>
      </c>
      <c r="F30" s="101" t="s">
        <v>109</v>
      </c>
    </row>
    <row r="31" spans="1:6">
      <c r="A31" s="82" t="s">
        <v>1095</v>
      </c>
      <c r="B31" s="82" t="s">
        <v>322</v>
      </c>
      <c r="C31" s="82" t="s">
        <v>310</v>
      </c>
      <c r="D31" s="82" t="s">
        <v>1096</v>
      </c>
      <c r="E31" s="82" t="s">
        <v>306</v>
      </c>
      <c r="F31" s="82" t="s">
        <v>318</v>
      </c>
    </row>
    <row r="32" spans="1:6">
      <c r="A32" s="3" t="s">
        <v>1095</v>
      </c>
      <c r="B32" s="82" t="s">
        <v>322</v>
      </c>
      <c r="C32" s="3" t="s">
        <v>311</v>
      </c>
      <c r="D32" s="3" t="s">
        <v>1096</v>
      </c>
      <c r="E32" s="3" t="s">
        <v>306</v>
      </c>
      <c r="F32" s="3" t="s">
        <v>318</v>
      </c>
    </row>
    <row r="33" spans="1:6">
      <c r="A33" s="82" t="s">
        <v>1095</v>
      </c>
      <c r="B33" s="82" t="s">
        <v>322</v>
      </c>
      <c r="C33" s="82" t="s">
        <v>1099</v>
      </c>
      <c r="D33" s="82" t="s">
        <v>1096</v>
      </c>
      <c r="E33" s="82" t="s">
        <v>306</v>
      </c>
      <c r="F33" s="82" t="s">
        <v>318</v>
      </c>
    </row>
    <row r="34" spans="1:6">
      <c r="A34" s="82" t="s">
        <v>1095</v>
      </c>
      <c r="B34" s="82" t="s">
        <v>322</v>
      </c>
      <c r="C34" s="82" t="s">
        <v>1100</v>
      </c>
      <c r="D34" s="82" t="s">
        <v>1096</v>
      </c>
      <c r="E34" s="82" t="s">
        <v>306</v>
      </c>
      <c r="F34" s="82" t="s">
        <v>318</v>
      </c>
    </row>
    <row r="35" spans="1:6">
      <c r="A35" s="82" t="s">
        <v>1095</v>
      </c>
      <c r="B35" s="82" t="s">
        <v>1101</v>
      </c>
      <c r="C35" s="82" t="s">
        <v>1102</v>
      </c>
      <c r="D35" s="82" t="s">
        <v>1096</v>
      </c>
      <c r="E35" s="82" t="s">
        <v>306</v>
      </c>
      <c r="F35" s="82" t="s">
        <v>318</v>
      </c>
    </row>
    <row r="36" spans="1:6">
      <c r="A36" s="82" t="s">
        <v>1095</v>
      </c>
      <c r="B36" s="3" t="s">
        <v>329</v>
      </c>
      <c r="C36" s="3" t="s">
        <v>308</v>
      </c>
      <c r="D36" s="82" t="s">
        <v>1096</v>
      </c>
      <c r="E36" s="82" t="s">
        <v>306</v>
      </c>
      <c r="F36" s="82" t="s">
        <v>318</v>
      </c>
    </row>
    <row r="37" spans="1:6">
      <c r="A37" s="82" t="s">
        <v>1095</v>
      </c>
      <c r="B37" s="82" t="s">
        <v>322</v>
      </c>
      <c r="C37" s="82" t="s">
        <v>310</v>
      </c>
      <c r="D37" s="82" t="s">
        <v>316</v>
      </c>
      <c r="E37" s="82" t="s">
        <v>306</v>
      </c>
      <c r="F37" s="82" t="s">
        <v>318</v>
      </c>
    </row>
    <row r="38" spans="1:6">
      <c r="A38" s="3" t="s">
        <v>1095</v>
      </c>
      <c r="B38" s="82" t="s">
        <v>322</v>
      </c>
      <c r="C38" s="3" t="s">
        <v>311</v>
      </c>
      <c r="D38" s="3" t="s">
        <v>316</v>
      </c>
      <c r="E38" s="3" t="s">
        <v>306</v>
      </c>
      <c r="F38" s="3" t="s">
        <v>318</v>
      </c>
    </row>
    <row r="39" spans="1:6">
      <c r="A39" s="82" t="s">
        <v>1095</v>
      </c>
      <c r="B39" s="82" t="s">
        <v>322</v>
      </c>
      <c r="C39" s="82" t="s">
        <v>1099</v>
      </c>
      <c r="D39" s="82" t="s">
        <v>316</v>
      </c>
      <c r="E39" s="82" t="s">
        <v>306</v>
      </c>
      <c r="F39" s="82" t="s">
        <v>318</v>
      </c>
    </row>
    <row r="40" spans="1:6">
      <c r="A40" s="82" t="s">
        <v>1095</v>
      </c>
      <c r="B40" s="82" t="s">
        <v>322</v>
      </c>
      <c r="C40" s="82" t="s">
        <v>1100</v>
      </c>
      <c r="D40" s="82" t="s">
        <v>316</v>
      </c>
      <c r="E40" s="82" t="s">
        <v>306</v>
      </c>
      <c r="F40" s="82" t="s">
        <v>318</v>
      </c>
    </row>
    <row r="41" spans="1:6">
      <c r="A41" s="82" t="s">
        <v>1095</v>
      </c>
      <c r="B41" s="82" t="s">
        <v>1101</v>
      </c>
      <c r="C41" s="82" t="s">
        <v>1102</v>
      </c>
      <c r="D41" s="82" t="s">
        <v>316</v>
      </c>
      <c r="E41" s="82" t="s">
        <v>306</v>
      </c>
      <c r="F41" s="82" t="s">
        <v>318</v>
      </c>
    </row>
    <row r="42" spans="1:6">
      <c r="A42" s="82" t="s">
        <v>1095</v>
      </c>
      <c r="B42" s="3" t="s">
        <v>329</v>
      </c>
      <c r="C42" s="3" t="s">
        <v>308</v>
      </c>
      <c r="D42" s="82" t="s">
        <v>316</v>
      </c>
      <c r="E42" s="82" t="s">
        <v>306</v>
      </c>
      <c r="F42" s="82" t="s">
        <v>318</v>
      </c>
    </row>
    <row r="43" spans="1:6">
      <c r="A43" s="3"/>
      <c r="B43" s="3"/>
      <c r="C43" s="3"/>
      <c r="D43" s="3"/>
      <c r="E43" s="3"/>
      <c r="F43" s="3"/>
    </row>
    <row r="44" spans="1:6">
      <c r="A44" s="3"/>
      <c r="B44" s="3"/>
      <c r="C44" s="3"/>
      <c r="D44" s="3"/>
      <c r="E44" s="3"/>
      <c r="F44" s="3"/>
    </row>
    <row r="45" spans="1:6">
      <c r="A45" s="3"/>
      <c r="B45" s="3"/>
      <c r="C45" s="3"/>
      <c r="D45" s="3"/>
      <c r="E45" s="3"/>
      <c r="F45" s="3"/>
    </row>
  </sheetData>
  <mergeCells count="1">
    <mergeCell ref="A1:F1"/>
  </mergeCells>
  <phoneticPr fontId="2" type="noConversion"/>
  <pageMargins left="0.75" right="0.75" top="1" bottom="1" header="0.4921259845" footer="0.4921259845"/>
  <pageSetup paperSize="9" orientation="landscape" r:id="rId1"/>
  <headerFooter alignWithMargins="0"/>
  <rowBreaks count="1" manualBreakCount="1">
    <brk id="19" max="16383" man="1"/>
  </rowBreaks>
</worksheet>
</file>

<file path=xl/worksheets/sheet21.xml><?xml version="1.0" encoding="utf-8"?>
<worksheet xmlns="http://schemas.openxmlformats.org/spreadsheetml/2006/main" xmlns:r="http://schemas.openxmlformats.org/officeDocument/2006/relationships">
  <sheetPr>
    <tabColor rgb="FFFFFF00"/>
  </sheetPr>
  <dimension ref="A1:I20"/>
  <sheetViews>
    <sheetView view="pageBreakPreview" zoomScaleNormal="130" zoomScaleSheetLayoutView="100" workbookViewId="0">
      <selection sqref="A1:XFD1048576"/>
    </sheetView>
  </sheetViews>
  <sheetFormatPr defaultRowHeight="15.75"/>
  <cols>
    <col min="1" max="1" width="19.375" customWidth="1"/>
    <col min="2" max="2" width="15.125" customWidth="1"/>
    <col min="3" max="3" width="19.875" customWidth="1"/>
    <col min="4" max="5" width="9.125" customWidth="1"/>
    <col min="6" max="6" width="9.5" customWidth="1"/>
    <col min="7" max="7" width="12" customWidth="1"/>
    <col min="8" max="8" width="12.875" customWidth="1"/>
    <col min="9" max="9" width="10.875" customWidth="1"/>
  </cols>
  <sheetData>
    <row r="1" spans="1:9" ht="45" customHeight="1">
      <c r="A1" s="513" t="s">
        <v>291</v>
      </c>
      <c r="B1" s="513"/>
      <c r="C1" s="513"/>
      <c r="D1" s="513"/>
      <c r="E1" s="513"/>
      <c r="F1" s="513"/>
      <c r="G1" s="513"/>
      <c r="H1" s="513"/>
      <c r="I1" s="43"/>
    </row>
    <row r="2" spans="1:9" ht="29.25" customHeight="1" thickBot="1">
      <c r="A2" s="64" t="s">
        <v>111</v>
      </c>
      <c r="B2" s="305"/>
      <c r="C2" s="305"/>
      <c r="D2" s="305"/>
      <c r="E2" s="305"/>
      <c r="F2" s="305"/>
      <c r="G2" s="305"/>
      <c r="H2" s="305"/>
      <c r="I2" s="305"/>
    </row>
    <row r="3" spans="1:9" ht="32.25" thickBot="1">
      <c r="A3" s="83" t="s">
        <v>53</v>
      </c>
      <c r="B3" s="100" t="s">
        <v>49</v>
      </c>
      <c r="C3" s="100" t="s">
        <v>81</v>
      </c>
      <c r="D3" s="100" t="s">
        <v>132</v>
      </c>
      <c r="E3" s="100" t="s">
        <v>128</v>
      </c>
      <c r="F3" s="100" t="s">
        <v>108</v>
      </c>
      <c r="G3" s="100" t="s">
        <v>109</v>
      </c>
      <c r="H3" s="101" t="s">
        <v>112</v>
      </c>
      <c r="I3" s="40"/>
    </row>
    <row r="4" spans="1:9">
      <c r="A4" s="82" t="s">
        <v>1095</v>
      </c>
      <c r="B4" s="63" t="s">
        <v>50</v>
      </c>
      <c r="C4" s="3" t="s">
        <v>329</v>
      </c>
      <c r="D4" s="3" t="s">
        <v>309</v>
      </c>
      <c r="E4" s="82" t="s">
        <v>1096</v>
      </c>
      <c r="F4" s="82" t="s">
        <v>306</v>
      </c>
      <c r="G4" s="82" t="s">
        <v>307</v>
      </c>
      <c r="H4" s="63"/>
      <c r="I4" s="40"/>
    </row>
    <row r="5" spans="1:9">
      <c r="A5" s="3" t="s">
        <v>1095</v>
      </c>
      <c r="B5" s="63" t="s">
        <v>50</v>
      </c>
      <c r="C5" s="3" t="s">
        <v>1097</v>
      </c>
      <c r="D5" s="3" t="s">
        <v>1098</v>
      </c>
      <c r="E5" s="82" t="s">
        <v>1096</v>
      </c>
      <c r="F5" s="82" t="s">
        <v>306</v>
      </c>
      <c r="G5" s="82" t="s">
        <v>307</v>
      </c>
      <c r="H5" s="63"/>
      <c r="I5" s="40"/>
    </row>
    <row r="6" spans="1:9">
      <c r="A6" s="3" t="s">
        <v>1095</v>
      </c>
      <c r="B6" s="63" t="s">
        <v>52</v>
      </c>
      <c r="C6" s="82" t="s">
        <v>322</v>
      </c>
      <c r="D6" s="82" t="s">
        <v>1100</v>
      </c>
      <c r="E6" s="82" t="s">
        <v>1096</v>
      </c>
      <c r="F6" s="82" t="s">
        <v>306</v>
      </c>
      <c r="G6" s="82" t="s">
        <v>318</v>
      </c>
      <c r="H6" s="63"/>
      <c r="I6" s="40"/>
    </row>
    <row r="7" spans="1:9">
      <c r="A7" s="82" t="s">
        <v>1095</v>
      </c>
      <c r="B7" s="63" t="s">
        <v>52</v>
      </c>
      <c r="C7" s="82" t="s">
        <v>1101</v>
      </c>
      <c r="D7" s="82" t="s">
        <v>1102</v>
      </c>
      <c r="E7" s="82" t="s">
        <v>1096</v>
      </c>
      <c r="F7" s="82" t="s">
        <v>306</v>
      </c>
      <c r="G7" s="82" t="s">
        <v>318</v>
      </c>
      <c r="H7" s="63"/>
      <c r="I7" s="40"/>
    </row>
    <row r="8" spans="1:9">
      <c r="A8" s="45"/>
      <c r="B8" s="45"/>
      <c r="C8" s="45"/>
      <c r="D8" s="45"/>
      <c r="E8" s="45"/>
      <c r="F8" s="45"/>
      <c r="G8" s="45"/>
      <c r="H8" s="45"/>
      <c r="I8" s="40"/>
    </row>
    <row r="9" spans="1:9">
      <c r="A9" s="3"/>
      <c r="B9" s="3"/>
      <c r="C9" s="3"/>
      <c r="D9" s="14"/>
      <c r="E9" s="14"/>
      <c r="F9" s="14"/>
      <c r="G9" s="3"/>
      <c r="H9" s="3"/>
      <c r="I9" s="8"/>
    </row>
    <row r="10" spans="1:9">
      <c r="I10" s="8"/>
    </row>
    <row r="11" spans="1:9">
      <c r="I11" s="8"/>
    </row>
    <row r="12" spans="1:9" ht="24.75" customHeight="1" thickBot="1">
      <c r="A12" s="127" t="s">
        <v>149</v>
      </c>
      <c r="I12" s="8"/>
    </row>
    <row r="13" spans="1:9" ht="63.75" thickBot="1">
      <c r="A13" s="83" t="s">
        <v>53</v>
      </c>
      <c r="B13" s="100" t="s">
        <v>49</v>
      </c>
      <c r="C13" s="100" t="s">
        <v>81</v>
      </c>
      <c r="D13" s="100" t="s">
        <v>132</v>
      </c>
      <c r="E13" s="100" t="s">
        <v>128</v>
      </c>
      <c r="F13" s="100" t="s">
        <v>108</v>
      </c>
      <c r="G13" s="100" t="s">
        <v>109</v>
      </c>
      <c r="H13" s="101" t="s">
        <v>148</v>
      </c>
      <c r="I13" s="32"/>
    </row>
    <row r="14" spans="1:9">
      <c r="A14" s="63"/>
      <c r="B14" s="63"/>
      <c r="C14" s="63"/>
      <c r="D14" s="63"/>
      <c r="E14" s="63"/>
      <c r="F14" s="63"/>
      <c r="G14" s="63"/>
      <c r="H14" s="63"/>
      <c r="I14" s="32"/>
    </row>
    <row r="15" spans="1:9">
      <c r="A15" s="45"/>
      <c r="B15" s="45"/>
      <c r="C15" s="45"/>
      <c r="D15" s="45"/>
      <c r="E15" s="45"/>
      <c r="F15" s="45"/>
      <c r="G15" s="45"/>
      <c r="H15" s="45"/>
      <c r="I15" s="32"/>
    </row>
    <row r="16" spans="1:9">
      <c r="A16" s="45"/>
      <c r="B16" s="45"/>
      <c r="C16" s="45"/>
      <c r="D16" s="45"/>
      <c r="E16" s="45"/>
      <c r="F16" s="45"/>
      <c r="G16" s="45"/>
      <c r="H16" s="45"/>
      <c r="I16" s="32"/>
    </row>
    <row r="17" spans="1:9">
      <c r="A17" s="45"/>
      <c r="B17" s="45"/>
      <c r="C17" s="45"/>
      <c r="D17" s="45"/>
      <c r="E17" s="45"/>
      <c r="F17" s="45"/>
      <c r="G17" s="45"/>
      <c r="H17" s="45"/>
      <c r="I17" s="32"/>
    </row>
    <row r="18" spans="1:9">
      <c r="A18" s="45"/>
      <c r="B18" s="45"/>
      <c r="C18" s="45"/>
      <c r="D18" s="45"/>
      <c r="E18" s="45"/>
      <c r="F18" s="45"/>
      <c r="G18" s="45"/>
      <c r="H18" s="45"/>
      <c r="I18" s="32"/>
    </row>
    <row r="19" spans="1:9">
      <c r="A19" s="3"/>
      <c r="B19" s="3"/>
      <c r="C19" s="3"/>
      <c r="D19" s="14"/>
      <c r="E19" s="14"/>
      <c r="F19" s="14"/>
      <c r="G19" s="3"/>
      <c r="H19" s="3"/>
      <c r="I19" s="8"/>
    </row>
    <row r="20" spans="1:9">
      <c r="H20" s="16"/>
      <c r="I20" s="8"/>
    </row>
  </sheetData>
  <mergeCells count="1">
    <mergeCell ref="A1:H1"/>
  </mergeCells>
  <pageMargins left="0.7" right="0.7" top="0.75" bottom="0.75" header="0.3" footer="0.3"/>
  <pageSetup paperSize="9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>
  <dimension ref="A1:B9"/>
  <sheetViews>
    <sheetView view="pageBreakPreview" zoomScaleNormal="100" zoomScaleSheetLayoutView="100" workbookViewId="0">
      <selection sqref="A1:XFD1048576"/>
    </sheetView>
  </sheetViews>
  <sheetFormatPr defaultRowHeight="15.75"/>
  <cols>
    <col min="1" max="1" width="31.5" customWidth="1"/>
    <col min="2" max="2" width="48.125" customWidth="1"/>
  </cols>
  <sheetData>
    <row r="1" spans="1:2" ht="50.25" customHeight="1" thickBot="1">
      <c r="A1" s="538" t="s">
        <v>292</v>
      </c>
      <c r="B1" s="538"/>
    </row>
    <row r="2" spans="1:2" s="1" customFormat="1" ht="16.5" thickBot="1">
      <c r="A2" s="134" t="s">
        <v>53</v>
      </c>
      <c r="B2" s="135" t="s">
        <v>113</v>
      </c>
    </row>
    <row r="3" spans="1:2">
      <c r="A3" s="82" t="s">
        <v>1095</v>
      </c>
      <c r="B3" s="82" t="s">
        <v>322</v>
      </c>
    </row>
    <row r="4" spans="1:2">
      <c r="A4" s="3" t="s">
        <v>1095</v>
      </c>
      <c r="B4" s="3" t="s">
        <v>329</v>
      </c>
    </row>
    <row r="5" spans="1:2">
      <c r="A5" s="3"/>
      <c r="B5" s="3"/>
    </row>
    <row r="6" spans="1:2">
      <c r="A6" s="3"/>
      <c r="B6" s="3"/>
    </row>
    <row r="7" spans="1:2">
      <c r="A7" s="3"/>
      <c r="B7" s="3"/>
    </row>
    <row r="8" spans="1:2">
      <c r="A8" s="3"/>
      <c r="B8" s="3"/>
    </row>
    <row r="9" spans="1:2">
      <c r="A9" s="3"/>
      <c r="B9" s="3"/>
    </row>
  </sheetData>
  <mergeCells count="1">
    <mergeCell ref="A1:B1"/>
  </mergeCells>
  <pageMargins left="0.7" right="0.7" top="0.75" bottom="0.75" header="0.3" footer="0.3"/>
  <pageSetup paperSize="9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>
  <dimension ref="A1:C18"/>
  <sheetViews>
    <sheetView view="pageBreakPreview" zoomScaleNormal="100" zoomScaleSheetLayoutView="100" workbookViewId="0">
      <selection sqref="A1:XFD1048576"/>
    </sheetView>
  </sheetViews>
  <sheetFormatPr defaultRowHeight="15.75"/>
  <cols>
    <col min="1" max="1" width="25.375" customWidth="1"/>
    <col min="2" max="2" width="26.375" customWidth="1"/>
    <col min="3" max="3" width="34.75" customWidth="1"/>
    <col min="4" max="4" width="30.75" customWidth="1"/>
  </cols>
  <sheetData>
    <row r="1" spans="1:3" ht="78.75" customHeight="1">
      <c r="A1" s="538" t="s">
        <v>293</v>
      </c>
      <c r="B1" s="538"/>
      <c r="C1" s="538"/>
    </row>
    <row r="2" spans="1:3" ht="24" customHeight="1" thickBot="1">
      <c r="A2" s="136" t="s">
        <v>111</v>
      </c>
      <c r="B2" s="306"/>
      <c r="C2" s="306"/>
    </row>
    <row r="3" spans="1:3" ht="16.5" thickBot="1">
      <c r="A3" s="137" t="s">
        <v>53</v>
      </c>
      <c r="B3" s="98" t="s">
        <v>113</v>
      </c>
      <c r="C3" s="99" t="s">
        <v>112</v>
      </c>
    </row>
    <row r="4" spans="1:3">
      <c r="A4" s="82"/>
      <c r="B4" s="82"/>
      <c r="C4" s="82"/>
    </row>
    <row r="5" spans="1:3">
      <c r="A5" s="82"/>
      <c r="B5" s="82"/>
      <c r="C5" s="82"/>
    </row>
    <row r="6" spans="1:3">
      <c r="A6" s="82"/>
      <c r="B6" s="82"/>
      <c r="C6" s="82"/>
    </row>
    <row r="7" spans="1:3">
      <c r="A7" s="3"/>
      <c r="B7" s="3"/>
      <c r="C7" s="3"/>
    </row>
    <row r="8" spans="1:3">
      <c r="A8" s="3"/>
      <c r="B8" s="3"/>
      <c r="C8" s="3"/>
    </row>
    <row r="9" spans="1:3">
      <c r="A9" s="3"/>
      <c r="B9" s="3"/>
      <c r="C9" s="3"/>
    </row>
    <row r="10" spans="1:3">
      <c r="C10" s="16"/>
    </row>
    <row r="11" spans="1:3" ht="16.5" thickBot="1">
      <c r="A11" s="127" t="s">
        <v>149</v>
      </c>
    </row>
    <row r="12" spans="1:3" ht="16.5" thickBot="1">
      <c r="A12" s="137" t="s">
        <v>53</v>
      </c>
      <c r="B12" s="98" t="s">
        <v>113</v>
      </c>
      <c r="C12" s="99" t="s">
        <v>133</v>
      </c>
    </row>
    <row r="13" spans="1:3">
      <c r="A13" s="82"/>
      <c r="B13" s="82"/>
      <c r="C13" s="82"/>
    </row>
    <row r="14" spans="1:3">
      <c r="A14" s="3"/>
      <c r="B14" s="3"/>
      <c r="C14" s="3"/>
    </row>
    <row r="15" spans="1:3">
      <c r="A15" s="3"/>
      <c r="B15" s="3"/>
      <c r="C15" s="3"/>
    </row>
    <row r="16" spans="1:3">
      <c r="A16" s="3"/>
      <c r="B16" s="3"/>
      <c r="C16" s="3"/>
    </row>
    <row r="17" spans="1:3">
      <c r="A17" s="3"/>
      <c r="B17" s="3"/>
      <c r="C17" s="3"/>
    </row>
    <row r="18" spans="1:3">
      <c r="C18" s="16"/>
    </row>
  </sheetData>
  <mergeCells count="1">
    <mergeCell ref="A1:C1"/>
  </mergeCells>
  <pageMargins left="0.7" right="0.7" top="0.75" bottom="0.75" header="0.3" footer="0.3"/>
  <pageSetup paperSize="9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>
  <dimension ref="A1:L43"/>
  <sheetViews>
    <sheetView view="pageBreakPreview" zoomScaleNormal="100" zoomScaleSheetLayoutView="100" workbookViewId="0">
      <selection sqref="A1:XFD1048576"/>
    </sheetView>
  </sheetViews>
  <sheetFormatPr defaultRowHeight="15.75"/>
  <cols>
    <col min="1" max="1" width="3.75" customWidth="1"/>
    <col min="2" max="2" width="6.625" customWidth="1"/>
    <col min="3" max="3" width="21.375" customWidth="1"/>
    <col min="4" max="4" width="8" customWidth="1"/>
    <col min="5" max="5" width="5.25" customWidth="1"/>
    <col min="6" max="6" width="14.375" customWidth="1"/>
    <col min="7" max="7" width="39.625" customWidth="1"/>
    <col min="8" max="8" width="30.875" customWidth="1"/>
    <col min="9" max="9" width="10.125" customWidth="1"/>
    <col min="10" max="10" width="11.25" customWidth="1"/>
    <col min="11" max="11" width="14.75" customWidth="1"/>
    <col min="12" max="12" width="16.25" customWidth="1"/>
  </cols>
  <sheetData>
    <row r="1" spans="1:12" ht="21" thickBot="1">
      <c r="A1" s="573" t="s">
        <v>294</v>
      </c>
      <c r="B1" s="573"/>
      <c r="C1" s="573"/>
      <c r="D1" s="573"/>
      <c r="E1" s="573"/>
      <c r="F1" s="573"/>
      <c r="G1" s="573"/>
      <c r="H1" s="573"/>
      <c r="I1" s="573"/>
      <c r="J1" s="573"/>
      <c r="K1" s="573"/>
      <c r="L1" s="573"/>
    </row>
    <row r="2" spans="1:12" ht="138" customHeight="1" thickBot="1">
      <c r="A2" s="166" t="s">
        <v>134</v>
      </c>
      <c r="B2" s="167" t="s">
        <v>53</v>
      </c>
      <c r="C2" s="167" t="s">
        <v>200</v>
      </c>
      <c r="D2" s="167" t="s">
        <v>203</v>
      </c>
      <c r="E2" s="167" t="s">
        <v>202</v>
      </c>
      <c r="F2" s="167" t="s">
        <v>135</v>
      </c>
      <c r="G2" s="167" t="s">
        <v>136</v>
      </c>
      <c r="H2" s="167" t="s">
        <v>122</v>
      </c>
      <c r="I2" s="167" t="s">
        <v>137</v>
      </c>
      <c r="J2" s="167" t="s">
        <v>138</v>
      </c>
      <c r="K2" s="167" t="s">
        <v>139</v>
      </c>
      <c r="L2" s="168" t="s">
        <v>140</v>
      </c>
    </row>
    <row r="3" spans="1:12" ht="31.5">
      <c r="A3" s="82" t="s">
        <v>320</v>
      </c>
      <c r="B3" s="82" t="s">
        <v>340</v>
      </c>
      <c r="C3" s="82" t="s">
        <v>970</v>
      </c>
      <c r="D3" s="82" t="s">
        <v>971</v>
      </c>
      <c r="E3" s="82" t="s">
        <v>972</v>
      </c>
      <c r="F3" s="441" t="s">
        <v>973</v>
      </c>
      <c r="G3" s="68" t="s">
        <v>974</v>
      </c>
      <c r="H3" s="442" t="s">
        <v>975</v>
      </c>
      <c r="I3" s="14" t="s">
        <v>976</v>
      </c>
      <c r="J3" s="443">
        <v>4840</v>
      </c>
      <c r="K3" s="82">
        <v>0</v>
      </c>
      <c r="L3" s="82"/>
    </row>
    <row r="4" spans="1:12" ht="47.25">
      <c r="A4" s="3" t="s">
        <v>324</v>
      </c>
      <c r="B4" s="3" t="s">
        <v>340</v>
      </c>
      <c r="C4" s="3" t="s">
        <v>970</v>
      </c>
      <c r="D4" s="82" t="s">
        <v>971</v>
      </c>
      <c r="E4" s="3" t="s">
        <v>972</v>
      </c>
      <c r="F4" s="14" t="s">
        <v>977</v>
      </c>
      <c r="G4" s="14" t="s">
        <v>978</v>
      </c>
      <c r="H4" s="444" t="s">
        <v>979</v>
      </c>
      <c r="I4" s="14" t="s">
        <v>980</v>
      </c>
      <c r="J4" s="445">
        <v>7358</v>
      </c>
      <c r="K4" s="3">
        <v>0</v>
      </c>
      <c r="L4" s="3"/>
    </row>
    <row r="5" spans="1:12" ht="47.25">
      <c r="A5" s="3" t="s">
        <v>332</v>
      </c>
      <c r="B5" s="3" t="s">
        <v>340</v>
      </c>
      <c r="C5" s="3" t="s">
        <v>970</v>
      </c>
      <c r="D5" s="82" t="s">
        <v>971</v>
      </c>
      <c r="E5" s="3" t="s">
        <v>972</v>
      </c>
      <c r="F5" s="14" t="s">
        <v>981</v>
      </c>
      <c r="G5" s="68" t="s">
        <v>982</v>
      </c>
      <c r="H5" s="403" t="s">
        <v>983</v>
      </c>
      <c r="I5" s="14" t="s">
        <v>976</v>
      </c>
      <c r="J5" s="445">
        <v>682</v>
      </c>
      <c r="K5" s="3">
        <v>0</v>
      </c>
      <c r="L5" s="3"/>
    </row>
    <row r="6" spans="1:12" ht="63">
      <c r="A6" s="14" t="s">
        <v>334</v>
      </c>
      <c r="B6" s="14" t="s">
        <v>340</v>
      </c>
      <c r="C6" s="14" t="s">
        <v>970</v>
      </c>
      <c r="D6" s="82" t="s">
        <v>971</v>
      </c>
      <c r="E6" s="14" t="s">
        <v>972</v>
      </c>
      <c r="F6" s="14" t="s">
        <v>984</v>
      </c>
      <c r="G6" s="14" t="s">
        <v>985</v>
      </c>
      <c r="H6" s="403" t="s">
        <v>986</v>
      </c>
      <c r="I6" s="14" t="s">
        <v>987</v>
      </c>
      <c r="J6" s="445">
        <v>2000</v>
      </c>
      <c r="K6" s="3">
        <v>0</v>
      </c>
      <c r="L6" s="3"/>
    </row>
    <row r="7" spans="1:12" ht="31.5">
      <c r="A7" s="14" t="s">
        <v>336</v>
      </c>
      <c r="B7" s="14" t="s">
        <v>340</v>
      </c>
      <c r="C7" s="14" t="s">
        <v>988</v>
      </c>
      <c r="D7" s="82" t="s">
        <v>971</v>
      </c>
      <c r="E7" s="14" t="s">
        <v>972</v>
      </c>
      <c r="F7" s="446" t="s">
        <v>989</v>
      </c>
      <c r="G7" s="14" t="s">
        <v>990</v>
      </c>
      <c r="H7" s="447" t="s">
        <v>991</v>
      </c>
      <c r="I7" s="14" t="s">
        <v>976</v>
      </c>
      <c r="J7" s="445">
        <v>10609</v>
      </c>
      <c r="K7" s="14">
        <v>0</v>
      </c>
      <c r="L7" s="14"/>
    </row>
    <row r="8" spans="1:12" ht="47.25">
      <c r="A8" s="14" t="s">
        <v>338</v>
      </c>
      <c r="B8" s="14" t="s">
        <v>340</v>
      </c>
      <c r="C8" s="14" t="s">
        <v>988</v>
      </c>
      <c r="D8" s="82" t="s">
        <v>971</v>
      </c>
      <c r="E8" s="14" t="s">
        <v>972</v>
      </c>
      <c r="F8" s="446" t="s">
        <v>992</v>
      </c>
      <c r="G8" s="14" t="s">
        <v>993</v>
      </c>
      <c r="H8" s="444" t="s">
        <v>994</v>
      </c>
      <c r="I8" s="14" t="s">
        <v>976</v>
      </c>
      <c r="J8" s="445">
        <v>5185</v>
      </c>
      <c r="K8" s="3">
        <v>0</v>
      </c>
      <c r="L8" s="3"/>
    </row>
    <row r="9" spans="1:12" ht="47.25">
      <c r="A9" s="14" t="s">
        <v>995</v>
      </c>
      <c r="B9" s="14" t="s">
        <v>340</v>
      </c>
      <c r="C9" s="14" t="s">
        <v>988</v>
      </c>
      <c r="D9" s="82" t="s">
        <v>971</v>
      </c>
      <c r="E9" s="14" t="s">
        <v>972</v>
      </c>
      <c r="F9" s="14" t="s">
        <v>996</v>
      </c>
      <c r="G9" s="14" t="s">
        <v>997</v>
      </c>
      <c r="H9" s="403" t="s">
        <v>998</v>
      </c>
      <c r="I9" s="14" t="s">
        <v>999</v>
      </c>
      <c r="J9" s="445">
        <v>7312</v>
      </c>
      <c r="K9" s="3">
        <v>0</v>
      </c>
      <c r="L9" s="3"/>
    </row>
    <row r="10" spans="1:12" ht="47.25">
      <c r="A10" s="14" t="s">
        <v>1000</v>
      </c>
      <c r="B10" s="14" t="s">
        <v>1001</v>
      </c>
      <c r="C10" s="14" t="s">
        <v>988</v>
      </c>
      <c r="D10" s="82" t="s">
        <v>971</v>
      </c>
      <c r="E10" s="14" t="s">
        <v>972</v>
      </c>
      <c r="F10" s="14" t="s">
        <v>1002</v>
      </c>
      <c r="G10" s="14" t="s">
        <v>1003</v>
      </c>
      <c r="H10" s="403" t="s">
        <v>1004</v>
      </c>
      <c r="I10" s="14" t="s">
        <v>976</v>
      </c>
      <c r="J10" s="445">
        <v>653</v>
      </c>
      <c r="K10" s="3">
        <v>0</v>
      </c>
      <c r="L10" s="3"/>
    </row>
    <row r="11" spans="1:12" ht="47.25">
      <c r="A11" s="14" t="s">
        <v>1005</v>
      </c>
      <c r="B11" s="14" t="s">
        <v>340</v>
      </c>
      <c r="C11" s="14" t="s">
        <v>1006</v>
      </c>
      <c r="D11" s="82" t="s">
        <v>971</v>
      </c>
      <c r="E11" s="14" t="s">
        <v>972</v>
      </c>
      <c r="F11" s="14" t="s">
        <v>1007</v>
      </c>
      <c r="G11" s="14" t="s">
        <v>1008</v>
      </c>
      <c r="H11" s="403" t="s">
        <v>1009</v>
      </c>
      <c r="I11" s="14" t="s">
        <v>1010</v>
      </c>
      <c r="J11" s="445">
        <v>48288.5</v>
      </c>
      <c r="K11" s="3">
        <v>0</v>
      </c>
      <c r="L11" s="50"/>
    </row>
    <row r="12" spans="1:12" ht="31.5">
      <c r="A12" s="14" t="s">
        <v>1011</v>
      </c>
      <c r="B12" s="14" t="s">
        <v>340</v>
      </c>
      <c r="C12" s="14" t="s">
        <v>1006</v>
      </c>
      <c r="D12" s="82" t="s">
        <v>971</v>
      </c>
      <c r="E12" s="14" t="s">
        <v>972</v>
      </c>
      <c r="F12" s="16" t="s">
        <v>1012</v>
      </c>
      <c r="G12" s="14" t="s">
        <v>1013</v>
      </c>
      <c r="H12" s="403" t="s">
        <v>1014</v>
      </c>
      <c r="I12" s="14" t="s">
        <v>1015</v>
      </c>
      <c r="J12" s="445">
        <v>77211.5</v>
      </c>
      <c r="K12" s="3">
        <v>0</v>
      </c>
      <c r="L12" s="50"/>
    </row>
    <row r="13" spans="1:12" ht="63">
      <c r="A13" s="14" t="s">
        <v>1016</v>
      </c>
      <c r="B13" s="14" t="s">
        <v>340</v>
      </c>
      <c r="C13" s="448" t="s">
        <v>1017</v>
      </c>
      <c r="D13" s="82" t="s">
        <v>971</v>
      </c>
      <c r="E13" s="68" t="s">
        <v>1018</v>
      </c>
      <c r="F13" s="449">
        <v>20091112</v>
      </c>
      <c r="G13" s="68" t="s">
        <v>1019</v>
      </c>
      <c r="H13" s="448" t="s">
        <v>1020</v>
      </c>
      <c r="I13" s="68">
        <v>2015</v>
      </c>
      <c r="J13" s="450">
        <v>20000</v>
      </c>
      <c r="K13" s="68">
        <v>0</v>
      </c>
      <c r="L13" s="68"/>
    </row>
    <row r="14" spans="1:12" ht="31.5">
      <c r="A14" s="14" t="s">
        <v>1021</v>
      </c>
      <c r="B14" s="14" t="s">
        <v>340</v>
      </c>
      <c r="C14" s="68" t="s">
        <v>1022</v>
      </c>
      <c r="D14" s="82" t="s">
        <v>971</v>
      </c>
      <c r="E14" s="68" t="s">
        <v>972</v>
      </c>
      <c r="F14" s="68" t="s">
        <v>1023</v>
      </c>
      <c r="G14" s="69" t="s">
        <v>1024</v>
      </c>
      <c r="H14" s="448" t="s">
        <v>1025</v>
      </c>
      <c r="I14" s="68">
        <v>2015</v>
      </c>
      <c r="J14" s="450">
        <v>1000</v>
      </c>
      <c r="K14" s="68">
        <v>0</v>
      </c>
      <c r="L14" s="50"/>
    </row>
    <row r="15" spans="1:12" ht="78.75">
      <c r="A15" s="14" t="s">
        <v>1026</v>
      </c>
      <c r="B15" s="14" t="s">
        <v>340</v>
      </c>
      <c r="C15" s="14" t="s">
        <v>1027</v>
      </c>
      <c r="D15" s="14" t="s">
        <v>971</v>
      </c>
      <c r="E15" s="14" t="s">
        <v>972</v>
      </c>
      <c r="F15" s="14" t="s">
        <v>1028</v>
      </c>
      <c r="G15" s="14" t="s">
        <v>1029</v>
      </c>
      <c r="H15" s="448" t="s">
        <v>1030</v>
      </c>
      <c r="I15" s="451" t="s">
        <v>1031</v>
      </c>
      <c r="J15" s="445">
        <v>5592.2</v>
      </c>
      <c r="K15" s="3">
        <v>0</v>
      </c>
      <c r="L15" s="3"/>
    </row>
    <row r="16" spans="1:12" ht="78.75">
      <c r="A16" s="14" t="s">
        <v>1032</v>
      </c>
      <c r="B16" s="14" t="s">
        <v>340</v>
      </c>
      <c r="C16" s="14" t="s">
        <v>1033</v>
      </c>
      <c r="D16" s="14" t="s">
        <v>971</v>
      </c>
      <c r="E16" s="14" t="s">
        <v>1018</v>
      </c>
      <c r="F16" s="68" t="s">
        <v>1034</v>
      </c>
      <c r="G16" s="14" t="s">
        <v>1029</v>
      </c>
      <c r="H16" s="448" t="s">
        <v>1030</v>
      </c>
      <c r="I16" s="3">
        <v>2015</v>
      </c>
      <c r="J16" s="445">
        <v>47533.68</v>
      </c>
      <c r="K16" s="3">
        <v>0</v>
      </c>
      <c r="L16" s="3"/>
    </row>
    <row r="17" spans="1:12" ht="31.5">
      <c r="A17" s="14" t="s">
        <v>1035</v>
      </c>
      <c r="B17" s="14" t="s">
        <v>340</v>
      </c>
      <c r="C17" s="14" t="s">
        <v>1036</v>
      </c>
      <c r="D17" s="14" t="s">
        <v>971</v>
      </c>
      <c r="E17" s="14" t="s">
        <v>972</v>
      </c>
      <c r="F17" s="68" t="s">
        <v>1037</v>
      </c>
      <c r="G17" s="14" t="s">
        <v>1038</v>
      </c>
      <c r="H17" s="448" t="s">
        <v>1039</v>
      </c>
      <c r="I17" s="14">
        <v>2015</v>
      </c>
      <c r="J17" s="445">
        <v>200</v>
      </c>
      <c r="K17" s="3">
        <v>0</v>
      </c>
      <c r="L17" s="3"/>
    </row>
    <row r="18" spans="1:12">
      <c r="A18" s="14" t="s">
        <v>1040</v>
      </c>
      <c r="B18" s="14" t="s">
        <v>340</v>
      </c>
      <c r="C18" s="14" t="s">
        <v>1041</v>
      </c>
      <c r="D18" s="14" t="s">
        <v>971</v>
      </c>
      <c r="E18" s="14" t="s">
        <v>972</v>
      </c>
      <c r="F18" s="68" t="s">
        <v>1042</v>
      </c>
      <c r="G18" s="68" t="s">
        <v>1043</v>
      </c>
      <c r="H18" s="68" t="s">
        <v>1044</v>
      </c>
      <c r="I18" s="3">
        <v>2015</v>
      </c>
      <c r="J18" s="445">
        <v>2640</v>
      </c>
      <c r="K18" s="3">
        <v>0</v>
      </c>
      <c r="L18" s="3"/>
    </row>
    <row r="19" spans="1:12" ht="31.5">
      <c r="A19" s="14" t="s">
        <v>1045</v>
      </c>
      <c r="B19" s="14" t="s">
        <v>340</v>
      </c>
      <c r="C19" s="403" t="s">
        <v>1046</v>
      </c>
      <c r="D19" s="14" t="s">
        <v>971</v>
      </c>
      <c r="E19" s="14" t="s">
        <v>972</v>
      </c>
      <c r="F19" s="68" t="s">
        <v>1047</v>
      </c>
      <c r="G19" s="14" t="s">
        <v>1048</v>
      </c>
      <c r="H19" s="448" t="s">
        <v>1049</v>
      </c>
      <c r="I19" s="3">
        <v>2015</v>
      </c>
      <c r="J19" s="445">
        <v>240</v>
      </c>
      <c r="K19" s="3">
        <v>0</v>
      </c>
      <c r="L19" s="3"/>
    </row>
    <row r="20" spans="1:12" ht="31.5">
      <c r="A20" s="14" t="s">
        <v>1050</v>
      </c>
      <c r="B20" s="14" t="s">
        <v>340</v>
      </c>
      <c r="C20" s="403" t="s">
        <v>1051</v>
      </c>
      <c r="D20" s="14" t="s">
        <v>971</v>
      </c>
      <c r="E20" s="14" t="s">
        <v>972</v>
      </c>
      <c r="F20" s="452" t="s">
        <v>1052</v>
      </c>
      <c r="G20" s="68" t="s">
        <v>1043</v>
      </c>
      <c r="H20" s="448" t="s">
        <v>1053</v>
      </c>
      <c r="I20" s="3">
        <v>2015</v>
      </c>
      <c r="J20" s="3">
        <v>300</v>
      </c>
      <c r="K20" s="3">
        <v>0</v>
      </c>
      <c r="L20" s="3"/>
    </row>
    <row r="21" spans="1:12" ht="47.25">
      <c r="A21" s="14" t="s">
        <v>1054</v>
      </c>
      <c r="B21" s="14" t="s">
        <v>340</v>
      </c>
      <c r="C21" s="192" t="s">
        <v>1055</v>
      </c>
      <c r="D21" s="14" t="s">
        <v>971</v>
      </c>
      <c r="E21" s="3" t="s">
        <v>972</v>
      </c>
      <c r="F21" s="68" t="s">
        <v>1056</v>
      </c>
      <c r="G21" s="14" t="s">
        <v>1057</v>
      </c>
      <c r="H21" s="448" t="s">
        <v>1058</v>
      </c>
      <c r="I21" s="3">
        <v>2015</v>
      </c>
      <c r="J21" s="445">
        <v>1200</v>
      </c>
      <c r="K21" s="3">
        <v>0</v>
      </c>
      <c r="L21" s="3"/>
    </row>
    <row r="22" spans="1:12" ht="47.25">
      <c r="A22" s="14" t="s">
        <v>1059</v>
      </c>
      <c r="B22" s="14" t="s">
        <v>340</v>
      </c>
      <c r="C22" s="192" t="s">
        <v>1060</v>
      </c>
      <c r="D22" s="14" t="s">
        <v>971</v>
      </c>
      <c r="E22" s="3" t="s">
        <v>972</v>
      </c>
      <c r="F22" s="68" t="s">
        <v>1061</v>
      </c>
      <c r="G22" s="14" t="s">
        <v>1062</v>
      </c>
      <c r="H22" s="448" t="s">
        <v>1063</v>
      </c>
      <c r="I22" s="3">
        <v>2015</v>
      </c>
      <c r="J22" s="445">
        <v>1000</v>
      </c>
      <c r="K22" s="3">
        <v>0</v>
      </c>
      <c r="L22" s="3"/>
    </row>
    <row r="23" spans="1:12">
      <c r="A23" s="14" t="s">
        <v>1064</v>
      </c>
      <c r="B23" s="14" t="s">
        <v>340</v>
      </c>
      <c r="C23" s="192" t="s">
        <v>1065</v>
      </c>
      <c r="D23" s="14" t="s">
        <v>971</v>
      </c>
      <c r="E23" s="3" t="s">
        <v>972</v>
      </c>
      <c r="F23" s="68" t="s">
        <v>1066</v>
      </c>
      <c r="G23" s="14" t="s">
        <v>1067</v>
      </c>
      <c r="H23" s="68" t="s">
        <v>1068</v>
      </c>
      <c r="I23" s="3">
        <v>2015</v>
      </c>
      <c r="J23" s="445">
        <v>1000</v>
      </c>
      <c r="K23" s="3">
        <v>0</v>
      </c>
      <c r="L23" s="3"/>
    </row>
    <row r="24" spans="1:12" ht="47.25">
      <c r="A24" s="14" t="s">
        <v>1069</v>
      </c>
      <c r="B24" s="14" t="s">
        <v>340</v>
      </c>
      <c r="C24" s="14" t="s">
        <v>1070</v>
      </c>
      <c r="D24" s="3" t="s">
        <v>971</v>
      </c>
      <c r="E24" s="3" t="s">
        <v>972</v>
      </c>
      <c r="F24" s="448" t="s">
        <v>1071</v>
      </c>
      <c r="G24" s="14" t="s">
        <v>1072</v>
      </c>
      <c r="H24" s="448" t="s">
        <v>1073</v>
      </c>
      <c r="I24" s="3">
        <v>2015</v>
      </c>
      <c r="J24" s="445">
        <v>98360</v>
      </c>
      <c r="K24" s="3">
        <v>0</v>
      </c>
      <c r="L24" s="3"/>
    </row>
    <row r="25" spans="1:12">
      <c r="A25" s="14" t="s">
        <v>1074</v>
      </c>
      <c r="B25" s="14" t="s">
        <v>340</v>
      </c>
      <c r="C25" s="3" t="s">
        <v>1075</v>
      </c>
      <c r="D25" s="3" t="s">
        <v>971</v>
      </c>
      <c r="E25" s="3" t="s">
        <v>972</v>
      </c>
      <c r="F25" s="16" t="s">
        <v>1076</v>
      </c>
      <c r="G25" s="14" t="s">
        <v>1077</v>
      </c>
      <c r="H25" s="448" t="s">
        <v>1078</v>
      </c>
      <c r="I25" s="3">
        <v>2015</v>
      </c>
      <c r="J25" s="445">
        <v>1800</v>
      </c>
      <c r="K25" s="3">
        <v>0</v>
      </c>
      <c r="L25" s="3"/>
    </row>
    <row r="26" spans="1:12">
      <c r="A26" s="14" t="s">
        <v>1079</v>
      </c>
      <c r="B26" s="14" t="s">
        <v>340</v>
      </c>
      <c r="C26" s="3" t="s">
        <v>1080</v>
      </c>
      <c r="D26" s="3" t="s">
        <v>971</v>
      </c>
      <c r="E26" s="3" t="s">
        <v>1018</v>
      </c>
      <c r="F26" s="68" t="s">
        <v>1081</v>
      </c>
      <c r="G26" s="68" t="s">
        <v>1019</v>
      </c>
      <c r="H26" s="68" t="s">
        <v>1082</v>
      </c>
      <c r="I26" s="3">
        <v>2015</v>
      </c>
      <c r="J26" s="445">
        <v>7097.13</v>
      </c>
      <c r="K26" s="3">
        <v>0</v>
      </c>
      <c r="L26" s="3"/>
    </row>
    <row r="27" spans="1:12">
      <c r="A27" s="14" t="s">
        <v>1083</v>
      </c>
      <c r="B27" s="14" t="s">
        <v>340</v>
      </c>
      <c r="C27" s="14" t="s">
        <v>1084</v>
      </c>
      <c r="D27" s="3" t="s">
        <v>971</v>
      </c>
      <c r="E27" s="3" t="s">
        <v>1018</v>
      </c>
      <c r="F27" s="16" t="s">
        <v>1085</v>
      </c>
      <c r="G27" s="14" t="s">
        <v>1013</v>
      </c>
      <c r="H27" s="157" t="s">
        <v>1086</v>
      </c>
      <c r="I27" s="3">
        <v>2015</v>
      </c>
      <c r="J27" s="445">
        <v>2818</v>
      </c>
      <c r="K27" s="3">
        <v>0</v>
      </c>
      <c r="L27" s="3"/>
    </row>
    <row r="28" spans="1:12" ht="31.5">
      <c r="A28" s="14" t="s">
        <v>1087</v>
      </c>
      <c r="B28" s="14" t="s">
        <v>340</v>
      </c>
      <c r="C28" s="14" t="s">
        <v>1084</v>
      </c>
      <c r="D28" s="3" t="s">
        <v>971</v>
      </c>
      <c r="E28" s="3" t="s">
        <v>1018</v>
      </c>
      <c r="F28" s="16" t="s">
        <v>1088</v>
      </c>
      <c r="G28" s="14" t="s">
        <v>1013</v>
      </c>
      <c r="H28" s="403" t="s">
        <v>1089</v>
      </c>
      <c r="I28" s="3">
        <v>2015</v>
      </c>
      <c r="J28" s="445">
        <v>65164</v>
      </c>
      <c r="K28" s="3">
        <v>0</v>
      </c>
      <c r="L28" s="3"/>
    </row>
    <row r="29" spans="1:12" ht="47.25">
      <c r="A29" s="14" t="s">
        <v>1090</v>
      </c>
      <c r="B29" s="14" t="s">
        <v>340</v>
      </c>
      <c r="C29" s="453" t="s">
        <v>1091</v>
      </c>
      <c r="D29" s="3" t="s">
        <v>971</v>
      </c>
      <c r="E29" s="3" t="s">
        <v>1018</v>
      </c>
      <c r="F29" s="14" t="s">
        <v>1092</v>
      </c>
      <c r="G29" s="14" t="s">
        <v>1093</v>
      </c>
      <c r="H29" s="448" t="s">
        <v>1094</v>
      </c>
      <c r="I29" s="448" t="s">
        <v>980</v>
      </c>
      <c r="J29" s="445">
        <v>32313.57</v>
      </c>
      <c r="K29" s="3">
        <v>0</v>
      </c>
      <c r="L29" s="3"/>
    </row>
    <row r="30" spans="1:12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</row>
    <row r="31" spans="1:12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</row>
    <row r="32" spans="1:12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</row>
    <row r="33" spans="1:12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</row>
    <row r="34" spans="1:12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</row>
    <row r="35" spans="1:12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</row>
    <row r="36" spans="1:12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</row>
    <row r="37" spans="1:12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</row>
    <row r="38" spans="1:12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</row>
    <row r="39" spans="1:12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</row>
    <row r="40" spans="1:12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</row>
    <row r="41" spans="1:12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</row>
    <row r="42" spans="1:12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</row>
    <row r="43" spans="1:12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</row>
  </sheetData>
  <mergeCells count="1">
    <mergeCell ref="A1:L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60"/>
  <sheetViews>
    <sheetView view="pageBreakPreview" zoomScaleNormal="100" zoomScaleSheetLayoutView="100" workbookViewId="0">
      <selection sqref="A1:XFD1048576"/>
    </sheetView>
  </sheetViews>
  <sheetFormatPr defaultRowHeight="15.75"/>
  <cols>
    <col min="1" max="1" width="3.375" customWidth="1"/>
    <col min="2" max="2" width="4.625" customWidth="1"/>
    <col min="3" max="3" width="21.25" customWidth="1"/>
    <col min="4" max="4" width="9" customWidth="1"/>
    <col min="5" max="5" width="4.25" customWidth="1"/>
    <col min="6" max="6" width="18.625" customWidth="1"/>
    <col min="7" max="7" width="34.5" customWidth="1"/>
    <col min="8" max="8" width="33.375" customWidth="1"/>
    <col min="9" max="9" width="9" customWidth="1"/>
    <col min="10" max="10" width="17.375" customWidth="1"/>
    <col min="11" max="11" width="13.75" customWidth="1"/>
    <col min="12" max="12" width="9.375" bestFit="1" customWidth="1"/>
  </cols>
  <sheetData>
    <row r="1" spans="1:13" ht="20.25" customHeight="1" thickBot="1">
      <c r="A1" s="574" t="s">
        <v>295</v>
      </c>
      <c r="B1" s="574"/>
      <c r="C1" s="574"/>
      <c r="D1" s="574"/>
      <c r="E1" s="574"/>
      <c r="F1" s="574"/>
      <c r="G1" s="574"/>
      <c r="H1" s="574"/>
      <c r="I1" s="574"/>
      <c r="J1" s="574"/>
      <c r="K1" s="574"/>
      <c r="L1" s="574"/>
      <c r="M1" s="574"/>
    </row>
    <row r="2" spans="1:13" s="165" customFormat="1" ht="115.5" thickBot="1">
      <c r="A2" s="161" t="s">
        <v>134</v>
      </c>
      <c r="B2" s="162" t="s">
        <v>53</v>
      </c>
      <c r="C2" s="162" t="s">
        <v>200</v>
      </c>
      <c r="D2" s="162" t="s">
        <v>203</v>
      </c>
      <c r="E2" s="162" t="s">
        <v>202</v>
      </c>
      <c r="F2" s="454" t="s">
        <v>135</v>
      </c>
      <c r="G2" s="162" t="s">
        <v>136</v>
      </c>
      <c r="H2" s="162" t="s">
        <v>122</v>
      </c>
      <c r="I2" s="162" t="s">
        <v>137</v>
      </c>
      <c r="J2" s="162" t="s">
        <v>138</v>
      </c>
      <c r="K2" s="162" t="s">
        <v>139</v>
      </c>
      <c r="L2" s="163" t="s">
        <v>140</v>
      </c>
      <c r="M2" s="164"/>
    </row>
    <row r="3" spans="1:13">
      <c r="A3" s="69" t="s">
        <v>320</v>
      </c>
      <c r="B3" s="69" t="s">
        <v>340</v>
      </c>
      <c r="C3" s="69" t="s">
        <v>1103</v>
      </c>
      <c r="D3" s="69" t="s">
        <v>971</v>
      </c>
      <c r="E3" s="69" t="s">
        <v>972</v>
      </c>
      <c r="F3" s="14" t="s">
        <v>1104</v>
      </c>
      <c r="G3" s="69" t="s">
        <v>1024</v>
      </c>
      <c r="H3" s="69" t="s">
        <v>1105</v>
      </c>
      <c r="I3" s="69">
        <v>2015</v>
      </c>
      <c r="J3" s="455">
        <v>6000</v>
      </c>
      <c r="K3" s="69">
        <v>0</v>
      </c>
      <c r="L3" s="69"/>
      <c r="M3" s="157"/>
    </row>
    <row r="4" spans="1:13">
      <c r="A4" s="68" t="s">
        <v>324</v>
      </c>
      <c r="B4" s="68" t="s">
        <v>340</v>
      </c>
      <c r="C4" s="69" t="s">
        <v>1103</v>
      </c>
      <c r="D4" s="69" t="s">
        <v>971</v>
      </c>
      <c r="E4" s="69" t="s">
        <v>972</v>
      </c>
      <c r="F4" s="14" t="s">
        <v>1106</v>
      </c>
      <c r="G4" s="68" t="s">
        <v>1107</v>
      </c>
      <c r="H4" s="68" t="s">
        <v>1108</v>
      </c>
      <c r="I4" s="68">
        <v>2015</v>
      </c>
      <c r="J4" s="450">
        <v>3000</v>
      </c>
      <c r="K4" s="68">
        <v>0</v>
      </c>
      <c r="L4" s="68"/>
      <c r="M4" s="157"/>
    </row>
    <row r="5" spans="1:13">
      <c r="A5" s="68" t="s">
        <v>332</v>
      </c>
      <c r="B5" s="68" t="s">
        <v>340</v>
      </c>
      <c r="C5" s="69" t="s">
        <v>1103</v>
      </c>
      <c r="D5" s="69" t="s">
        <v>971</v>
      </c>
      <c r="E5" s="69" t="s">
        <v>972</v>
      </c>
      <c r="F5" s="14" t="s">
        <v>1109</v>
      </c>
      <c r="G5" s="68" t="s">
        <v>1110</v>
      </c>
      <c r="H5" s="16" t="s">
        <v>1111</v>
      </c>
      <c r="I5" s="68">
        <v>2015</v>
      </c>
      <c r="J5" s="450">
        <v>10000</v>
      </c>
      <c r="K5" s="68">
        <v>0</v>
      </c>
      <c r="L5" s="68"/>
      <c r="M5" s="157"/>
    </row>
    <row r="6" spans="1:13">
      <c r="A6" s="68" t="s">
        <v>334</v>
      </c>
      <c r="B6" s="68" t="s">
        <v>340</v>
      </c>
      <c r="C6" s="69" t="s">
        <v>1103</v>
      </c>
      <c r="D6" s="69" t="s">
        <v>971</v>
      </c>
      <c r="E6" s="69" t="s">
        <v>972</v>
      </c>
      <c r="F6" s="14" t="s">
        <v>1112</v>
      </c>
      <c r="G6" s="68" t="s">
        <v>1113</v>
      </c>
      <c r="H6" s="68" t="s">
        <v>1114</v>
      </c>
      <c r="I6" s="68">
        <v>2015</v>
      </c>
      <c r="J6" s="450">
        <v>2500</v>
      </c>
      <c r="K6" s="68">
        <v>0</v>
      </c>
      <c r="L6" s="68"/>
      <c r="M6" s="157"/>
    </row>
    <row r="7" spans="1:13">
      <c r="A7" s="68" t="s">
        <v>336</v>
      </c>
      <c r="B7" s="68" t="s">
        <v>340</v>
      </c>
      <c r="C7" s="69" t="s">
        <v>1103</v>
      </c>
      <c r="D7" s="69" t="s">
        <v>971</v>
      </c>
      <c r="E7" s="69" t="s">
        <v>972</v>
      </c>
      <c r="F7" s="14" t="s">
        <v>1115</v>
      </c>
      <c r="G7" s="68" t="s">
        <v>974</v>
      </c>
      <c r="H7" s="68" t="s">
        <v>1116</v>
      </c>
      <c r="I7" s="68">
        <v>2015</v>
      </c>
      <c r="J7" s="450">
        <v>4000</v>
      </c>
      <c r="K7" s="68">
        <v>0</v>
      </c>
      <c r="L7" s="68"/>
      <c r="M7" s="157"/>
    </row>
    <row r="8" spans="1:13">
      <c r="A8" s="68" t="s">
        <v>338</v>
      </c>
      <c r="B8" s="68" t="s">
        <v>340</v>
      </c>
      <c r="C8" s="69" t="s">
        <v>1103</v>
      </c>
      <c r="D8" s="69" t="s">
        <v>971</v>
      </c>
      <c r="E8" s="69" t="s">
        <v>972</v>
      </c>
      <c r="F8" s="456" t="s">
        <v>1117</v>
      </c>
      <c r="G8" s="68" t="s">
        <v>1118</v>
      </c>
      <c r="H8" s="14" t="s">
        <v>1119</v>
      </c>
      <c r="I8" s="68">
        <v>2015</v>
      </c>
      <c r="J8" s="450">
        <v>2000</v>
      </c>
      <c r="K8" s="68">
        <v>0</v>
      </c>
      <c r="L8" s="68"/>
      <c r="M8" s="157"/>
    </row>
    <row r="9" spans="1:13">
      <c r="A9" s="68" t="s">
        <v>995</v>
      </c>
      <c r="B9" s="68" t="s">
        <v>340</v>
      </c>
      <c r="C9" s="69" t="s">
        <v>1103</v>
      </c>
      <c r="D9" s="69" t="s">
        <v>971</v>
      </c>
      <c r="E9" s="69" t="s">
        <v>972</v>
      </c>
      <c r="F9" s="14" t="s">
        <v>1120</v>
      </c>
      <c r="G9" s="68" t="s">
        <v>982</v>
      </c>
      <c r="H9" s="14" t="s">
        <v>1121</v>
      </c>
      <c r="I9" s="68">
        <v>2015</v>
      </c>
      <c r="J9" s="450">
        <v>2000</v>
      </c>
      <c r="K9" s="68">
        <v>0</v>
      </c>
      <c r="L9" s="68"/>
      <c r="M9" s="157"/>
    </row>
    <row r="10" spans="1:13">
      <c r="A10" s="68" t="s">
        <v>1000</v>
      </c>
      <c r="B10" s="68" t="s">
        <v>340</v>
      </c>
      <c r="C10" s="69" t="s">
        <v>1103</v>
      </c>
      <c r="D10" s="69" t="s">
        <v>971</v>
      </c>
      <c r="E10" s="69" t="s">
        <v>972</v>
      </c>
      <c r="F10" s="14" t="s">
        <v>1122</v>
      </c>
      <c r="G10" s="68" t="s">
        <v>1123</v>
      </c>
      <c r="H10" s="68" t="s">
        <v>1124</v>
      </c>
      <c r="I10" s="68">
        <v>2015</v>
      </c>
      <c r="J10" s="450">
        <v>2500</v>
      </c>
      <c r="K10" s="68">
        <v>0</v>
      </c>
      <c r="L10" s="68"/>
      <c r="M10" s="157"/>
    </row>
    <row r="11" spans="1:13" ht="31.5">
      <c r="A11" s="68" t="s">
        <v>1005</v>
      </c>
      <c r="B11" s="68" t="s">
        <v>340</v>
      </c>
      <c r="C11" s="68" t="s">
        <v>1125</v>
      </c>
      <c r="D11" s="68" t="s">
        <v>971</v>
      </c>
      <c r="E11" s="68" t="s">
        <v>972</v>
      </c>
      <c r="F11" s="68" t="s">
        <v>1126</v>
      </c>
      <c r="G11" s="68" t="s">
        <v>1127</v>
      </c>
      <c r="H11" s="448" t="s">
        <v>1128</v>
      </c>
      <c r="I11" s="68">
        <v>2015</v>
      </c>
      <c r="J11" s="450">
        <v>2200</v>
      </c>
      <c r="K11" s="68">
        <v>0</v>
      </c>
      <c r="L11" s="68"/>
      <c r="M11" s="157"/>
    </row>
    <row r="12" spans="1:13">
      <c r="A12" s="68" t="s">
        <v>1011</v>
      </c>
      <c r="B12" s="68" t="s">
        <v>340</v>
      </c>
      <c r="C12" s="68" t="s">
        <v>1129</v>
      </c>
      <c r="D12" s="68" t="s">
        <v>1130</v>
      </c>
      <c r="E12" s="68" t="s">
        <v>972</v>
      </c>
      <c r="F12" s="68" t="s">
        <v>1131</v>
      </c>
      <c r="G12" s="68" t="s">
        <v>1043</v>
      </c>
      <c r="H12" s="68" t="s">
        <v>1132</v>
      </c>
      <c r="I12" s="68">
        <v>2015</v>
      </c>
      <c r="J12" s="450">
        <v>480</v>
      </c>
      <c r="K12" s="68">
        <v>0</v>
      </c>
      <c r="L12" s="68"/>
      <c r="M12" s="157"/>
    </row>
    <row r="13" spans="1:13">
      <c r="A13" s="68" t="s">
        <v>1016</v>
      </c>
      <c r="B13" s="68" t="s">
        <v>340</v>
      </c>
      <c r="C13" s="68" t="s">
        <v>1133</v>
      </c>
      <c r="D13" s="68" t="s">
        <v>1130</v>
      </c>
      <c r="E13" s="68" t="s">
        <v>1018</v>
      </c>
      <c r="F13" s="68" t="s">
        <v>1134</v>
      </c>
      <c r="G13" s="68" t="s">
        <v>1135</v>
      </c>
      <c r="H13" s="68" t="s">
        <v>1136</v>
      </c>
      <c r="I13" s="68">
        <v>2015</v>
      </c>
      <c r="J13" s="450">
        <v>1000</v>
      </c>
      <c r="K13" s="68">
        <v>0</v>
      </c>
      <c r="L13" s="68"/>
      <c r="M13" s="157"/>
    </row>
    <row r="14" spans="1:13">
      <c r="A14" s="14" t="s">
        <v>1021</v>
      </c>
      <c r="B14" s="68" t="s">
        <v>340</v>
      </c>
      <c r="C14" s="14" t="s">
        <v>1137</v>
      </c>
      <c r="D14" s="457" t="s">
        <v>1130</v>
      </c>
      <c r="E14" s="14" t="s">
        <v>1018</v>
      </c>
      <c r="F14" s="68" t="s">
        <v>1138</v>
      </c>
      <c r="G14" s="14" t="s">
        <v>1024</v>
      </c>
      <c r="H14" s="14" t="s">
        <v>1139</v>
      </c>
      <c r="I14" s="3">
        <v>2015</v>
      </c>
      <c r="J14" s="445">
        <v>500</v>
      </c>
      <c r="K14" s="3">
        <v>0</v>
      </c>
      <c r="L14" s="3"/>
    </row>
    <row r="15" spans="1:13">
      <c r="A15" s="14" t="s">
        <v>1026</v>
      </c>
      <c r="B15" s="68" t="s">
        <v>340</v>
      </c>
      <c r="C15" s="14" t="s">
        <v>1140</v>
      </c>
      <c r="D15" s="14" t="s">
        <v>971</v>
      </c>
      <c r="E15" s="14" t="s">
        <v>972</v>
      </c>
      <c r="F15" s="68" t="s">
        <v>1141</v>
      </c>
      <c r="G15" s="14" t="s">
        <v>1142</v>
      </c>
      <c r="H15" s="14" t="s">
        <v>1143</v>
      </c>
      <c r="I15" s="3">
        <v>2015</v>
      </c>
      <c r="J15" s="445">
        <v>2000</v>
      </c>
      <c r="K15" s="3">
        <v>0</v>
      </c>
      <c r="L15" s="3"/>
    </row>
    <row r="16" spans="1:13">
      <c r="A16" s="14" t="s">
        <v>1144</v>
      </c>
      <c r="B16" s="68" t="s">
        <v>340</v>
      </c>
      <c r="C16" s="14" t="s">
        <v>1140</v>
      </c>
      <c r="D16" s="14" t="s">
        <v>971</v>
      </c>
      <c r="E16" s="14" t="s">
        <v>972</v>
      </c>
      <c r="F16" s="68" t="s">
        <v>1145</v>
      </c>
      <c r="G16" s="14" t="s">
        <v>1146</v>
      </c>
      <c r="H16" s="14" t="s">
        <v>1147</v>
      </c>
      <c r="I16" s="3">
        <v>2015</v>
      </c>
      <c r="J16" s="445">
        <v>2000</v>
      </c>
      <c r="K16" s="3">
        <v>0</v>
      </c>
      <c r="L16" s="3"/>
    </row>
    <row r="17" spans="1:12">
      <c r="A17" s="14" t="s">
        <v>1148</v>
      </c>
      <c r="B17" s="14" t="s">
        <v>340</v>
      </c>
      <c r="C17" s="14" t="s">
        <v>1149</v>
      </c>
      <c r="D17" s="14" t="s">
        <v>971</v>
      </c>
      <c r="E17" s="14" t="s">
        <v>972</v>
      </c>
      <c r="F17" s="14" t="s">
        <v>1150</v>
      </c>
      <c r="G17" s="448" t="s">
        <v>1151</v>
      </c>
      <c r="H17" s="403" t="s">
        <v>1152</v>
      </c>
      <c r="I17" s="3">
        <v>2015</v>
      </c>
      <c r="J17" s="445">
        <v>31000</v>
      </c>
      <c r="K17" s="3">
        <v>0</v>
      </c>
      <c r="L17" s="73"/>
    </row>
    <row r="18" spans="1:12" ht="31.5">
      <c r="A18" s="14" t="s">
        <v>1040</v>
      </c>
      <c r="B18" s="14" t="s">
        <v>340</v>
      </c>
      <c r="C18" s="14" t="s">
        <v>1149</v>
      </c>
      <c r="D18" s="14" t="s">
        <v>971</v>
      </c>
      <c r="E18" s="14" t="s">
        <v>972</v>
      </c>
      <c r="F18" s="14" t="s">
        <v>1153</v>
      </c>
      <c r="G18" s="14" t="s">
        <v>1029</v>
      </c>
      <c r="H18" s="403" t="s">
        <v>1154</v>
      </c>
      <c r="I18" s="3">
        <v>2015</v>
      </c>
      <c r="J18" s="445">
        <v>2000</v>
      </c>
      <c r="K18" s="3">
        <v>0</v>
      </c>
      <c r="L18" s="73"/>
    </row>
    <row r="19" spans="1:12">
      <c r="A19" s="14" t="s">
        <v>1045</v>
      </c>
      <c r="B19" s="14" t="s">
        <v>340</v>
      </c>
      <c r="C19" s="14" t="s">
        <v>1149</v>
      </c>
      <c r="D19" s="14" t="s">
        <v>971</v>
      </c>
      <c r="E19" s="14" t="s">
        <v>972</v>
      </c>
      <c r="F19" s="14" t="s">
        <v>1155</v>
      </c>
      <c r="G19" s="448" t="s">
        <v>1156</v>
      </c>
      <c r="H19" s="403" t="s">
        <v>1157</v>
      </c>
      <c r="I19" s="3">
        <v>2015</v>
      </c>
      <c r="J19" s="445">
        <v>250</v>
      </c>
      <c r="K19" s="3">
        <v>0</v>
      </c>
      <c r="L19" s="73"/>
    </row>
    <row r="20" spans="1:12">
      <c r="A20" s="14" t="s">
        <v>1050</v>
      </c>
      <c r="B20" s="14" t="s">
        <v>340</v>
      </c>
      <c r="C20" s="14" t="s">
        <v>1149</v>
      </c>
      <c r="D20" s="14" t="s">
        <v>971</v>
      </c>
      <c r="E20" s="14" t="s">
        <v>972</v>
      </c>
      <c r="F20" s="14" t="s">
        <v>1158</v>
      </c>
      <c r="G20" s="68" t="s">
        <v>1077</v>
      </c>
      <c r="H20" s="403" t="s">
        <v>1078</v>
      </c>
      <c r="I20" s="3">
        <v>2015</v>
      </c>
      <c r="J20" s="445">
        <v>698</v>
      </c>
      <c r="K20" s="3">
        <v>0</v>
      </c>
      <c r="L20" s="73"/>
    </row>
    <row r="21" spans="1:12">
      <c r="A21" s="14" t="s">
        <v>1054</v>
      </c>
      <c r="B21" s="14" t="s">
        <v>340</v>
      </c>
      <c r="C21" s="14" t="s">
        <v>1149</v>
      </c>
      <c r="D21" s="14" t="s">
        <v>971</v>
      </c>
      <c r="E21" s="14" t="s">
        <v>972</v>
      </c>
      <c r="F21" s="446" t="s">
        <v>1159</v>
      </c>
      <c r="G21" s="68" t="s">
        <v>1123</v>
      </c>
      <c r="H21" s="458" t="s">
        <v>1160</v>
      </c>
      <c r="I21" s="3">
        <v>2015</v>
      </c>
      <c r="J21" s="445">
        <v>900</v>
      </c>
      <c r="K21" s="3">
        <v>0</v>
      </c>
      <c r="L21" s="73"/>
    </row>
    <row r="22" spans="1:12">
      <c r="A22" s="14" t="s">
        <v>1059</v>
      </c>
      <c r="B22" s="14" t="s">
        <v>340</v>
      </c>
      <c r="C22" s="14" t="s">
        <v>1149</v>
      </c>
      <c r="D22" s="14" t="s">
        <v>971</v>
      </c>
      <c r="E22" s="14" t="s">
        <v>972</v>
      </c>
      <c r="F22" s="446" t="s">
        <v>1161</v>
      </c>
      <c r="G22" s="14" t="s">
        <v>1162</v>
      </c>
      <c r="H22" s="446" t="s">
        <v>1163</v>
      </c>
      <c r="I22" s="3">
        <v>2015</v>
      </c>
      <c r="J22" s="445">
        <v>250</v>
      </c>
      <c r="K22" s="3">
        <v>0</v>
      </c>
      <c r="L22" s="3"/>
    </row>
    <row r="23" spans="1:12" ht="31.5">
      <c r="A23" s="14" t="s">
        <v>1064</v>
      </c>
      <c r="B23" s="14" t="s">
        <v>340</v>
      </c>
      <c r="C23" s="14" t="s">
        <v>1149</v>
      </c>
      <c r="D23" s="14" t="s">
        <v>971</v>
      </c>
      <c r="E23" s="14" t="s">
        <v>972</v>
      </c>
      <c r="F23" s="446" t="s">
        <v>1164</v>
      </c>
      <c r="G23" s="68" t="s">
        <v>1127</v>
      </c>
      <c r="H23" s="459" t="s">
        <v>1165</v>
      </c>
      <c r="I23" s="3">
        <v>2015</v>
      </c>
      <c r="J23" s="445">
        <v>199.2</v>
      </c>
      <c r="K23" s="3">
        <v>0</v>
      </c>
      <c r="L23" s="3"/>
    </row>
    <row r="24" spans="1:12" ht="47.25">
      <c r="A24" s="14" t="s">
        <v>1069</v>
      </c>
      <c r="B24" s="14" t="s">
        <v>340</v>
      </c>
      <c r="C24" s="14" t="s">
        <v>1149</v>
      </c>
      <c r="D24" s="14" t="s">
        <v>971</v>
      </c>
      <c r="E24" s="14" t="s">
        <v>972</v>
      </c>
      <c r="F24" s="446" t="s">
        <v>1166</v>
      </c>
      <c r="G24" s="14" t="s">
        <v>1167</v>
      </c>
      <c r="H24" s="447" t="s">
        <v>1168</v>
      </c>
      <c r="I24" s="3">
        <v>2015</v>
      </c>
      <c r="J24" s="445">
        <v>250</v>
      </c>
      <c r="K24" s="3">
        <v>0</v>
      </c>
      <c r="L24" s="3"/>
    </row>
    <row r="25" spans="1:12">
      <c r="A25" s="14" t="s">
        <v>1074</v>
      </c>
      <c r="B25" s="14" t="s">
        <v>340</v>
      </c>
      <c r="C25" s="14" t="s">
        <v>1169</v>
      </c>
      <c r="D25" s="14" t="s">
        <v>971</v>
      </c>
      <c r="E25" s="14" t="s">
        <v>972</v>
      </c>
      <c r="F25" s="68" t="s">
        <v>1170</v>
      </c>
      <c r="G25" s="14" t="s">
        <v>1171</v>
      </c>
      <c r="H25" s="68" t="s">
        <v>1172</v>
      </c>
      <c r="I25" s="3">
        <v>2015</v>
      </c>
      <c r="J25" s="445">
        <v>1500</v>
      </c>
      <c r="K25" s="3">
        <v>0</v>
      </c>
      <c r="L25" s="3"/>
    </row>
    <row r="26" spans="1:12" ht="31.5">
      <c r="A26" s="14" t="s">
        <v>1079</v>
      </c>
      <c r="B26" s="14" t="s">
        <v>340</v>
      </c>
      <c r="C26" s="403" t="s">
        <v>1173</v>
      </c>
      <c r="D26" s="14" t="s">
        <v>971</v>
      </c>
      <c r="E26" s="14" t="s">
        <v>972</v>
      </c>
      <c r="F26" s="68" t="s">
        <v>1174</v>
      </c>
      <c r="G26" s="68" t="s">
        <v>974</v>
      </c>
      <c r="H26" s="68" t="s">
        <v>1175</v>
      </c>
      <c r="I26" s="3">
        <v>2015</v>
      </c>
      <c r="J26" s="445">
        <v>500</v>
      </c>
      <c r="K26" s="3">
        <v>0</v>
      </c>
      <c r="L26" s="3"/>
    </row>
    <row r="27" spans="1:12">
      <c r="A27" s="14" t="s">
        <v>1083</v>
      </c>
      <c r="B27" s="14" t="s">
        <v>340</v>
      </c>
      <c r="C27" s="3" t="s">
        <v>1176</v>
      </c>
      <c r="D27" s="14" t="s">
        <v>971</v>
      </c>
      <c r="E27" s="3" t="s">
        <v>972</v>
      </c>
      <c r="F27" s="68" t="s">
        <v>1177</v>
      </c>
      <c r="G27" s="69" t="s">
        <v>1024</v>
      </c>
      <c r="H27" s="68" t="s">
        <v>1178</v>
      </c>
      <c r="I27" s="3">
        <v>2015</v>
      </c>
      <c r="J27" s="445">
        <v>2000</v>
      </c>
      <c r="K27" s="3">
        <v>0</v>
      </c>
      <c r="L27" s="3"/>
    </row>
    <row r="28" spans="1:12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</row>
    <row r="29" spans="1:12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</row>
    <row r="30" spans="1:12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</row>
    <row r="31" spans="1:12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</row>
    <row r="32" spans="1:12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</row>
    <row r="33" spans="1:12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</row>
    <row r="34" spans="1:12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</row>
    <row r="35" spans="1:12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</row>
    <row r="36" spans="1:12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</row>
    <row r="37" spans="1:12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</row>
    <row r="38" spans="1:12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</row>
    <row r="39" spans="1:12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</row>
    <row r="40" spans="1:12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</row>
    <row r="41" spans="1:12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</row>
    <row r="42" spans="1:12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</row>
    <row r="43" spans="1:12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</row>
    <row r="44" spans="1:12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</row>
    <row r="45" spans="1:12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</row>
    <row r="46" spans="1:12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</row>
    <row r="47" spans="1:12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</row>
    <row r="48" spans="1:12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</row>
    <row r="49" spans="1:12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</row>
    <row r="50" spans="1:12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</row>
    <row r="51" spans="1:12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</row>
    <row r="52" spans="1:12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</row>
    <row r="53" spans="1:12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</row>
    <row r="54" spans="1:12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</row>
    <row r="55" spans="1:12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</row>
    <row r="56" spans="1:12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</row>
    <row r="57" spans="1:12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</row>
    <row r="58" spans="1:12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</row>
    <row r="59" spans="1:12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</row>
    <row r="60" spans="1:12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</row>
  </sheetData>
  <mergeCells count="1">
    <mergeCell ref="A1:M1"/>
  </mergeCells>
  <pageMargins left="0.70866141732283472" right="0.70866141732283472" top="0.74803149606299213" bottom="0.74803149606299213" header="0.31496062992125984" footer="0.31496062992125984"/>
  <pageSetup paperSize="9" scale="68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>
  <dimension ref="A1:AX979"/>
  <sheetViews>
    <sheetView view="pageBreakPreview" topLeftCell="A25" zoomScaleNormal="100" zoomScaleSheetLayoutView="100" workbookViewId="0">
      <selection sqref="A1:XFD1048576"/>
    </sheetView>
  </sheetViews>
  <sheetFormatPr defaultRowHeight="15.75"/>
  <cols>
    <col min="1" max="1" width="9" style="437"/>
    <col min="2" max="2" width="11.25" style="438" customWidth="1"/>
    <col min="3" max="3" width="26.875" style="439" customWidth="1"/>
    <col min="4" max="4" width="125.375" style="425" customWidth="1"/>
    <col min="5" max="5" width="67.125" style="440" customWidth="1"/>
    <col min="6" max="6" width="24.125" style="436" customWidth="1"/>
    <col min="7" max="7" width="10.5" customWidth="1"/>
    <col min="8" max="8" width="24.75" customWidth="1"/>
    <col min="9" max="9" width="8.625" customWidth="1"/>
    <col min="10" max="11" width="9.5" customWidth="1"/>
  </cols>
  <sheetData>
    <row r="1" spans="1:8" ht="20.25">
      <c r="A1" s="352"/>
      <c r="B1" s="575" t="s">
        <v>344</v>
      </c>
      <c r="C1" s="576"/>
      <c r="D1" s="576"/>
      <c r="E1" s="576"/>
      <c r="F1" s="577"/>
    </row>
    <row r="2" spans="1:8">
      <c r="A2" s="352"/>
      <c r="B2" s="353"/>
      <c r="C2" s="354"/>
      <c r="D2" s="355"/>
      <c r="E2" s="356"/>
      <c r="F2" s="357"/>
    </row>
    <row r="3" spans="1:8" s="1" customFormat="1" ht="18.75">
      <c r="A3" s="358" t="s">
        <v>345</v>
      </c>
      <c r="B3" s="359" t="s">
        <v>346</v>
      </c>
      <c r="C3" s="360" t="s">
        <v>114</v>
      </c>
      <c r="D3" s="361" t="s">
        <v>115</v>
      </c>
      <c r="E3" s="362" t="s">
        <v>116</v>
      </c>
      <c r="F3" s="363" t="s">
        <v>117</v>
      </c>
    </row>
    <row r="4" spans="1:8" s="1" customFormat="1">
      <c r="A4" s="364" t="s">
        <v>347</v>
      </c>
      <c r="B4" s="365" t="s">
        <v>348</v>
      </c>
      <c r="C4" s="366" t="s">
        <v>349</v>
      </c>
      <c r="D4" s="367" t="s">
        <v>350</v>
      </c>
      <c r="E4" s="368" t="s">
        <v>351</v>
      </c>
      <c r="F4" s="369" t="s">
        <v>352</v>
      </c>
    </row>
    <row r="5" spans="1:8" s="373" customFormat="1">
      <c r="A5" s="370" t="s">
        <v>353</v>
      </c>
      <c r="B5" s="371" t="s">
        <v>348</v>
      </c>
      <c r="C5" s="366" t="s">
        <v>349</v>
      </c>
      <c r="D5" s="372" t="s">
        <v>354</v>
      </c>
      <c r="E5" s="368" t="s">
        <v>355</v>
      </c>
      <c r="F5" s="369" t="s">
        <v>356</v>
      </c>
      <c r="G5" s="1"/>
      <c r="H5" s="1"/>
    </row>
    <row r="6" spans="1:8" s="380" customFormat="1" ht="47.25">
      <c r="A6" s="374" t="s">
        <v>347</v>
      </c>
      <c r="B6" s="375" t="s">
        <v>348</v>
      </c>
      <c r="C6" s="376" t="s">
        <v>357</v>
      </c>
      <c r="D6" s="377" t="s">
        <v>358</v>
      </c>
      <c r="E6" s="378" t="s">
        <v>359</v>
      </c>
      <c r="F6" s="379" t="s">
        <v>360</v>
      </c>
      <c r="G6" s="1"/>
      <c r="H6" s="1"/>
    </row>
    <row r="7" spans="1:8" s="380" customFormat="1" ht="31.5">
      <c r="A7" s="374" t="s">
        <v>347</v>
      </c>
      <c r="B7" s="375" t="s">
        <v>348</v>
      </c>
      <c r="C7" s="376" t="s">
        <v>357</v>
      </c>
      <c r="D7" s="377" t="s">
        <v>361</v>
      </c>
      <c r="E7" s="378" t="s">
        <v>362</v>
      </c>
      <c r="F7" s="379" t="s">
        <v>363</v>
      </c>
      <c r="G7" s="1"/>
      <c r="H7" s="1"/>
    </row>
    <row r="8" spans="1:8" s="380" customFormat="1">
      <c r="A8" s="374" t="s">
        <v>347</v>
      </c>
      <c r="B8" s="381" t="s">
        <v>364</v>
      </c>
      <c r="C8" s="366" t="s">
        <v>365</v>
      </c>
      <c r="D8" s="367" t="s">
        <v>366</v>
      </c>
      <c r="E8" s="368" t="s">
        <v>367</v>
      </c>
      <c r="F8" s="369" t="s">
        <v>368</v>
      </c>
      <c r="G8" s="1"/>
      <c r="H8" s="1"/>
    </row>
    <row r="9" spans="1:8" s="1" customFormat="1" ht="31.5">
      <c r="A9" s="374" t="s">
        <v>347</v>
      </c>
      <c r="B9" s="382" t="s">
        <v>364</v>
      </c>
      <c r="C9" s="383" t="s">
        <v>369</v>
      </c>
      <c r="D9" s="367" t="s">
        <v>370</v>
      </c>
      <c r="E9" s="378" t="s">
        <v>371</v>
      </c>
      <c r="F9" s="384" t="s">
        <v>372</v>
      </c>
    </row>
    <row r="10" spans="1:8" s="1" customFormat="1" ht="31.5">
      <c r="A10" s="364" t="s">
        <v>373</v>
      </c>
      <c r="B10" s="385" t="s">
        <v>364</v>
      </c>
      <c r="C10" s="383" t="s">
        <v>369</v>
      </c>
      <c r="D10" s="377" t="s">
        <v>374</v>
      </c>
      <c r="E10" s="378" t="s">
        <v>371</v>
      </c>
      <c r="F10" s="384" t="s">
        <v>372</v>
      </c>
    </row>
    <row r="11" spans="1:8" s="1" customFormat="1">
      <c r="A11" s="364" t="s">
        <v>375</v>
      </c>
      <c r="B11" s="365" t="s">
        <v>364</v>
      </c>
      <c r="C11" s="366" t="s">
        <v>376</v>
      </c>
      <c r="D11" s="367" t="s">
        <v>377</v>
      </c>
      <c r="E11" s="368" t="s">
        <v>378</v>
      </c>
      <c r="F11" s="386" t="s">
        <v>379</v>
      </c>
    </row>
    <row r="12" spans="1:8" s="1" customFormat="1" ht="31.5">
      <c r="A12" s="387" t="s">
        <v>375</v>
      </c>
      <c r="B12" s="382" t="s">
        <v>364</v>
      </c>
      <c r="C12" s="388" t="s">
        <v>380</v>
      </c>
      <c r="D12" s="367" t="s">
        <v>381</v>
      </c>
      <c r="E12" s="378" t="s">
        <v>382</v>
      </c>
      <c r="F12" s="384" t="s">
        <v>383</v>
      </c>
    </row>
    <row r="13" spans="1:8" s="1" customFormat="1">
      <c r="A13" s="364" t="s">
        <v>384</v>
      </c>
      <c r="B13" s="365" t="s">
        <v>364</v>
      </c>
      <c r="C13" s="366" t="s">
        <v>385</v>
      </c>
      <c r="D13" s="389" t="s">
        <v>386</v>
      </c>
      <c r="E13" s="390" t="s">
        <v>387</v>
      </c>
      <c r="F13" s="391" t="s">
        <v>388</v>
      </c>
    </row>
    <row r="14" spans="1:8" s="1" customFormat="1">
      <c r="A14" s="387" t="s">
        <v>384</v>
      </c>
      <c r="B14" s="382" t="s">
        <v>364</v>
      </c>
      <c r="C14" s="383" t="s">
        <v>389</v>
      </c>
      <c r="D14" s="355" t="s">
        <v>390</v>
      </c>
      <c r="E14" s="392" t="s">
        <v>391</v>
      </c>
      <c r="F14" s="393" t="s">
        <v>392</v>
      </c>
    </row>
    <row r="15" spans="1:8" s="1" customFormat="1">
      <c r="A15" s="364" t="s">
        <v>375</v>
      </c>
      <c r="B15" s="381" t="s">
        <v>364</v>
      </c>
      <c r="C15" s="394" t="s">
        <v>393</v>
      </c>
      <c r="D15" s="367" t="s">
        <v>394</v>
      </c>
      <c r="E15" s="368" t="s">
        <v>395</v>
      </c>
      <c r="F15" s="369" t="s">
        <v>396</v>
      </c>
    </row>
    <row r="16" spans="1:8" s="1" customFormat="1">
      <c r="A16" s="364" t="s">
        <v>397</v>
      </c>
      <c r="B16" s="371" t="s">
        <v>398</v>
      </c>
      <c r="C16" s="366" t="s">
        <v>399</v>
      </c>
      <c r="D16" s="395" t="s">
        <v>400</v>
      </c>
      <c r="E16" s="368" t="s">
        <v>401</v>
      </c>
      <c r="F16" s="396" t="s">
        <v>402</v>
      </c>
    </row>
    <row r="17" spans="1:39" s="1" customFormat="1">
      <c r="A17" s="387" t="s">
        <v>373</v>
      </c>
      <c r="B17" s="382" t="s">
        <v>398</v>
      </c>
      <c r="C17" s="383" t="s">
        <v>349</v>
      </c>
      <c r="D17" s="397" t="s">
        <v>403</v>
      </c>
      <c r="E17" s="378" t="s">
        <v>404</v>
      </c>
      <c r="F17" s="398" t="s">
        <v>405</v>
      </c>
    </row>
    <row r="18" spans="1:39" s="1" customFormat="1" ht="47.25">
      <c r="A18" s="387" t="s">
        <v>373</v>
      </c>
      <c r="B18" s="382" t="s">
        <v>406</v>
      </c>
      <c r="C18" s="383" t="s">
        <v>385</v>
      </c>
      <c r="D18" s="399" t="s">
        <v>407</v>
      </c>
      <c r="E18" s="378" t="s">
        <v>408</v>
      </c>
      <c r="F18" s="398" t="s">
        <v>409</v>
      </c>
    </row>
    <row r="19" spans="1:39" s="1" customFormat="1">
      <c r="A19" s="364" t="s">
        <v>397</v>
      </c>
      <c r="B19" s="365" t="s">
        <v>406</v>
      </c>
      <c r="C19" s="366" t="s">
        <v>349</v>
      </c>
      <c r="D19" s="397" t="s">
        <v>410</v>
      </c>
      <c r="E19" s="368" t="s">
        <v>411</v>
      </c>
      <c r="F19" s="391" t="s">
        <v>412</v>
      </c>
    </row>
    <row r="20" spans="1:39" s="401" customFormat="1">
      <c r="A20" s="364" t="s">
        <v>397</v>
      </c>
      <c r="B20" s="365" t="s">
        <v>406</v>
      </c>
      <c r="C20" s="366" t="s">
        <v>349</v>
      </c>
      <c r="D20" s="397" t="s">
        <v>413</v>
      </c>
      <c r="E20" s="368" t="s">
        <v>414</v>
      </c>
      <c r="F20" s="391" t="s">
        <v>415</v>
      </c>
      <c r="G20" s="1"/>
      <c r="H20" s="1"/>
      <c r="I20" s="400"/>
      <c r="J20" s="400"/>
      <c r="K20" s="400"/>
      <c r="L20" s="400"/>
      <c r="M20" s="400"/>
      <c r="N20" s="400"/>
      <c r="O20" s="400"/>
      <c r="P20" s="400"/>
      <c r="Q20" s="400"/>
      <c r="R20" s="400"/>
      <c r="S20" s="400"/>
      <c r="T20" s="400"/>
      <c r="U20" s="400"/>
      <c r="V20" s="400"/>
      <c r="W20" s="400"/>
      <c r="X20" s="400"/>
      <c r="Y20" s="400"/>
      <c r="Z20" s="400"/>
      <c r="AA20" s="400"/>
      <c r="AB20" s="400"/>
      <c r="AC20" s="400"/>
      <c r="AD20" s="400"/>
      <c r="AE20" s="400"/>
      <c r="AF20" s="400"/>
      <c r="AG20" s="400"/>
      <c r="AH20" s="400"/>
      <c r="AI20" s="400"/>
      <c r="AJ20" s="400"/>
      <c r="AK20" s="400"/>
      <c r="AL20" s="400"/>
      <c r="AM20" s="400"/>
    </row>
    <row r="21" spans="1:39" s="401" customFormat="1">
      <c r="A21" s="364" t="s">
        <v>347</v>
      </c>
      <c r="B21" s="381" t="s">
        <v>406</v>
      </c>
      <c r="C21" s="402" t="s">
        <v>416</v>
      </c>
      <c r="D21" s="367" t="s">
        <v>417</v>
      </c>
      <c r="E21" s="368" t="s">
        <v>418</v>
      </c>
      <c r="F21" s="369" t="s">
        <v>396</v>
      </c>
      <c r="G21" s="1"/>
      <c r="H21" s="1"/>
      <c r="I21" s="400"/>
      <c r="J21" s="400"/>
      <c r="K21" s="400"/>
      <c r="L21" s="400"/>
      <c r="M21" s="400"/>
      <c r="N21" s="400"/>
      <c r="O21" s="400"/>
      <c r="P21" s="400"/>
      <c r="Q21" s="400"/>
      <c r="R21" s="400"/>
      <c r="S21" s="400"/>
      <c r="T21" s="400"/>
      <c r="U21" s="400"/>
      <c r="V21" s="400"/>
      <c r="W21" s="400"/>
      <c r="X21" s="400"/>
      <c r="Y21" s="400"/>
      <c r="Z21" s="400"/>
      <c r="AA21" s="400"/>
      <c r="AB21" s="400"/>
      <c r="AC21" s="400"/>
      <c r="AD21" s="400"/>
      <c r="AE21" s="400"/>
      <c r="AF21" s="400"/>
      <c r="AG21" s="400"/>
      <c r="AH21" s="400"/>
      <c r="AI21" s="400"/>
      <c r="AJ21" s="400"/>
      <c r="AK21" s="400"/>
      <c r="AL21" s="400"/>
      <c r="AM21" s="400"/>
    </row>
    <row r="22" spans="1:39" s="401" customFormat="1" ht="31.5">
      <c r="A22" s="387" t="s">
        <v>347</v>
      </c>
      <c r="B22" s="382" t="s">
        <v>419</v>
      </c>
      <c r="C22" s="383" t="s">
        <v>420</v>
      </c>
      <c r="D22" s="367" t="s">
        <v>421</v>
      </c>
      <c r="E22" s="378" t="s">
        <v>422</v>
      </c>
      <c r="F22" s="384" t="s">
        <v>423</v>
      </c>
      <c r="G22" s="1"/>
      <c r="H22" s="1"/>
      <c r="I22" s="400"/>
      <c r="J22" s="400"/>
      <c r="K22" s="400"/>
      <c r="L22" s="400"/>
      <c r="M22" s="400"/>
      <c r="N22" s="400"/>
      <c r="O22" s="400"/>
      <c r="P22" s="400"/>
      <c r="Q22" s="400"/>
      <c r="R22" s="400"/>
      <c r="S22" s="400"/>
      <c r="T22" s="400"/>
      <c r="U22" s="400"/>
      <c r="V22" s="400"/>
      <c r="W22" s="400"/>
      <c r="X22" s="400"/>
      <c r="Y22" s="400"/>
      <c r="Z22" s="400"/>
      <c r="AA22" s="400"/>
      <c r="AB22" s="400"/>
      <c r="AC22" s="400"/>
      <c r="AD22" s="400"/>
      <c r="AE22" s="400"/>
      <c r="AF22" s="400"/>
      <c r="AG22" s="400"/>
      <c r="AH22" s="400"/>
      <c r="AI22" s="400"/>
      <c r="AJ22" s="400"/>
      <c r="AK22" s="400"/>
      <c r="AL22" s="400"/>
      <c r="AM22" s="400"/>
    </row>
    <row r="23" spans="1:39" s="1" customFormat="1">
      <c r="A23" s="364" t="s">
        <v>347</v>
      </c>
      <c r="B23" s="365" t="s">
        <v>419</v>
      </c>
      <c r="C23" s="366" t="s">
        <v>399</v>
      </c>
      <c r="D23" s="367" t="s">
        <v>424</v>
      </c>
      <c r="E23" s="368" t="s">
        <v>351</v>
      </c>
      <c r="F23" s="369" t="s">
        <v>352</v>
      </c>
    </row>
    <row r="24" spans="1:39" s="1" customFormat="1">
      <c r="A24" s="364" t="s">
        <v>347</v>
      </c>
      <c r="B24" s="365" t="s">
        <v>419</v>
      </c>
      <c r="C24" s="366" t="s">
        <v>425</v>
      </c>
      <c r="D24" s="367" t="s">
        <v>424</v>
      </c>
      <c r="E24" s="368" t="s">
        <v>351</v>
      </c>
      <c r="F24" s="369" t="s">
        <v>352</v>
      </c>
    </row>
    <row r="25" spans="1:39" s="1" customFormat="1">
      <c r="A25" s="364" t="s">
        <v>375</v>
      </c>
      <c r="B25" s="365" t="s">
        <v>419</v>
      </c>
      <c r="C25" s="366" t="s">
        <v>426</v>
      </c>
      <c r="D25" s="367" t="s">
        <v>424</v>
      </c>
      <c r="E25" s="368" t="s">
        <v>351</v>
      </c>
      <c r="F25" s="369" t="s">
        <v>352</v>
      </c>
    </row>
    <row r="26" spans="1:39" s="1" customFormat="1">
      <c r="A26" s="364" t="s">
        <v>375</v>
      </c>
      <c r="B26" s="365" t="s">
        <v>419</v>
      </c>
      <c r="C26" s="366" t="s">
        <v>385</v>
      </c>
      <c r="D26" s="367" t="s">
        <v>424</v>
      </c>
      <c r="E26" s="368" t="s">
        <v>351</v>
      </c>
      <c r="F26" s="369" t="s">
        <v>352</v>
      </c>
    </row>
    <row r="27" spans="1:39" s="1" customFormat="1">
      <c r="A27" s="364" t="s">
        <v>375</v>
      </c>
      <c r="B27" s="365" t="s">
        <v>419</v>
      </c>
      <c r="C27" s="366" t="s">
        <v>349</v>
      </c>
      <c r="D27" s="367" t="s">
        <v>424</v>
      </c>
      <c r="E27" s="368" t="s">
        <v>351</v>
      </c>
      <c r="F27" s="369" t="s">
        <v>352</v>
      </c>
    </row>
    <row r="28" spans="1:39" s="1" customFormat="1">
      <c r="A28" s="364" t="s">
        <v>375</v>
      </c>
      <c r="B28" s="365" t="s">
        <v>419</v>
      </c>
      <c r="C28" s="366" t="s">
        <v>427</v>
      </c>
      <c r="D28" s="367" t="s">
        <v>424</v>
      </c>
      <c r="E28" s="368" t="s">
        <v>351</v>
      </c>
      <c r="F28" s="369" t="s">
        <v>352</v>
      </c>
    </row>
    <row r="29" spans="1:39" s="1" customFormat="1">
      <c r="A29" s="364" t="s">
        <v>375</v>
      </c>
      <c r="B29" s="365" t="s">
        <v>419</v>
      </c>
      <c r="C29" s="366" t="s">
        <v>428</v>
      </c>
      <c r="D29" s="367" t="s">
        <v>424</v>
      </c>
      <c r="E29" s="368" t="s">
        <v>351</v>
      </c>
      <c r="F29" s="369" t="s">
        <v>352</v>
      </c>
    </row>
    <row r="30" spans="1:39" s="1" customFormat="1">
      <c r="A30" s="364" t="s">
        <v>429</v>
      </c>
      <c r="B30" s="365" t="s">
        <v>419</v>
      </c>
      <c r="C30" s="366" t="s">
        <v>430</v>
      </c>
      <c r="D30" s="367" t="s">
        <v>431</v>
      </c>
      <c r="E30" s="368" t="s">
        <v>351</v>
      </c>
      <c r="F30" s="369" t="s">
        <v>352</v>
      </c>
    </row>
    <row r="31" spans="1:39" s="1" customFormat="1">
      <c r="A31" s="364" t="s">
        <v>373</v>
      </c>
      <c r="B31" s="365" t="s">
        <v>419</v>
      </c>
      <c r="C31" s="366" t="s">
        <v>349</v>
      </c>
      <c r="D31" s="397" t="s">
        <v>432</v>
      </c>
      <c r="E31" s="368" t="s">
        <v>433</v>
      </c>
      <c r="F31" s="391" t="s">
        <v>434</v>
      </c>
    </row>
    <row r="32" spans="1:39" s="1" customFormat="1">
      <c r="A32" s="364" t="s">
        <v>373</v>
      </c>
      <c r="B32" s="381" t="s">
        <v>419</v>
      </c>
      <c r="C32" s="403" t="s">
        <v>357</v>
      </c>
      <c r="D32" s="395" t="s">
        <v>435</v>
      </c>
      <c r="E32" s="368" t="s">
        <v>436</v>
      </c>
      <c r="F32" s="404" t="s">
        <v>437</v>
      </c>
    </row>
    <row r="33" spans="1:6" s="1" customFormat="1">
      <c r="A33" s="364" t="s">
        <v>373</v>
      </c>
      <c r="B33" s="381" t="s">
        <v>419</v>
      </c>
      <c r="C33" s="402" t="s">
        <v>438</v>
      </c>
      <c r="D33" s="395" t="s">
        <v>435</v>
      </c>
      <c r="E33" s="368" t="s">
        <v>436</v>
      </c>
      <c r="F33" s="404" t="s">
        <v>437</v>
      </c>
    </row>
    <row r="34" spans="1:6" s="1" customFormat="1">
      <c r="A34" s="364" t="s">
        <v>373</v>
      </c>
      <c r="B34" s="381" t="s">
        <v>419</v>
      </c>
      <c r="C34" s="402" t="s">
        <v>439</v>
      </c>
      <c r="D34" s="395" t="s">
        <v>435</v>
      </c>
      <c r="E34" s="368" t="s">
        <v>436</v>
      </c>
      <c r="F34" s="404" t="s">
        <v>437</v>
      </c>
    </row>
    <row r="35" spans="1:6" s="1" customFormat="1">
      <c r="A35" s="364" t="s">
        <v>440</v>
      </c>
      <c r="B35" s="381" t="s">
        <v>419</v>
      </c>
      <c r="C35" s="402" t="s">
        <v>441</v>
      </c>
      <c r="D35" s="367" t="s">
        <v>442</v>
      </c>
      <c r="E35" s="368" t="s">
        <v>443</v>
      </c>
      <c r="F35" s="369" t="s">
        <v>444</v>
      </c>
    </row>
    <row r="36" spans="1:6" s="1" customFormat="1">
      <c r="A36" s="364" t="s">
        <v>440</v>
      </c>
      <c r="B36" s="381" t="s">
        <v>419</v>
      </c>
      <c r="C36" s="402" t="s">
        <v>445</v>
      </c>
      <c r="D36" s="367" t="s">
        <v>446</v>
      </c>
      <c r="E36" s="368" t="s">
        <v>443</v>
      </c>
      <c r="F36" s="369" t="s">
        <v>444</v>
      </c>
    </row>
    <row r="37" spans="1:6" s="1" customFormat="1">
      <c r="A37" s="364" t="s">
        <v>440</v>
      </c>
      <c r="B37" s="381" t="s">
        <v>419</v>
      </c>
      <c r="C37" s="402" t="s">
        <v>447</v>
      </c>
      <c r="D37" s="367" t="s">
        <v>446</v>
      </c>
      <c r="E37" s="368" t="s">
        <v>443</v>
      </c>
      <c r="F37" s="369" t="s">
        <v>444</v>
      </c>
    </row>
    <row r="38" spans="1:6" s="1" customFormat="1">
      <c r="A38" s="364" t="s">
        <v>440</v>
      </c>
      <c r="B38" s="381" t="s">
        <v>419</v>
      </c>
      <c r="C38" s="402" t="s">
        <v>448</v>
      </c>
      <c r="D38" s="367" t="s">
        <v>442</v>
      </c>
      <c r="E38" s="368" t="s">
        <v>443</v>
      </c>
      <c r="F38" s="369" t="s">
        <v>449</v>
      </c>
    </row>
    <row r="39" spans="1:6" s="1" customFormat="1">
      <c r="A39" s="364" t="s">
        <v>440</v>
      </c>
      <c r="B39" s="381" t="s">
        <v>450</v>
      </c>
      <c r="C39" s="366" t="s">
        <v>426</v>
      </c>
      <c r="D39" s="372" t="s">
        <v>451</v>
      </c>
      <c r="E39" s="368" t="s">
        <v>378</v>
      </c>
      <c r="F39" s="369" t="s">
        <v>452</v>
      </c>
    </row>
    <row r="40" spans="1:6" s="1" customFormat="1">
      <c r="A40" s="364" t="s">
        <v>440</v>
      </c>
      <c r="B40" s="381" t="s">
        <v>450</v>
      </c>
      <c r="C40" s="366" t="s">
        <v>430</v>
      </c>
      <c r="D40" s="372" t="s">
        <v>451</v>
      </c>
      <c r="E40" s="368" t="s">
        <v>378</v>
      </c>
      <c r="F40" s="369" t="s">
        <v>452</v>
      </c>
    </row>
    <row r="41" spans="1:6" s="1" customFormat="1">
      <c r="A41" s="364" t="s">
        <v>440</v>
      </c>
      <c r="B41" s="381" t="s">
        <v>450</v>
      </c>
      <c r="C41" s="366" t="s">
        <v>425</v>
      </c>
      <c r="D41" s="372" t="s">
        <v>451</v>
      </c>
      <c r="E41" s="368" t="s">
        <v>378</v>
      </c>
      <c r="F41" s="369" t="s">
        <v>452</v>
      </c>
    </row>
    <row r="42" spans="1:6" s="1" customFormat="1">
      <c r="A42" s="364" t="s">
        <v>440</v>
      </c>
      <c r="B42" s="381" t="s">
        <v>450</v>
      </c>
      <c r="C42" s="366" t="s">
        <v>385</v>
      </c>
      <c r="D42" s="372" t="s">
        <v>451</v>
      </c>
      <c r="E42" s="368" t="s">
        <v>378</v>
      </c>
      <c r="F42" s="369" t="s">
        <v>452</v>
      </c>
    </row>
    <row r="43" spans="1:6" s="1" customFormat="1">
      <c r="A43" s="364" t="s">
        <v>440</v>
      </c>
      <c r="B43" s="381" t="s">
        <v>450</v>
      </c>
      <c r="C43" s="366" t="s">
        <v>349</v>
      </c>
      <c r="D43" s="372" t="s">
        <v>451</v>
      </c>
      <c r="E43" s="368" t="s">
        <v>378</v>
      </c>
      <c r="F43" s="369" t="s">
        <v>452</v>
      </c>
    </row>
    <row r="44" spans="1:6" s="1" customFormat="1">
      <c r="A44" s="364" t="s">
        <v>440</v>
      </c>
      <c r="B44" s="405" t="s">
        <v>450</v>
      </c>
      <c r="C44" s="366" t="s">
        <v>399</v>
      </c>
      <c r="D44" s="372" t="s">
        <v>451</v>
      </c>
      <c r="E44" s="368" t="s">
        <v>378</v>
      </c>
      <c r="F44" s="369" t="s">
        <v>452</v>
      </c>
    </row>
    <row r="45" spans="1:6" s="1" customFormat="1">
      <c r="A45" s="364" t="s">
        <v>375</v>
      </c>
      <c r="B45" s="406" t="s">
        <v>450</v>
      </c>
      <c r="C45" s="394" t="s">
        <v>427</v>
      </c>
      <c r="D45" s="372" t="s">
        <v>451</v>
      </c>
      <c r="E45" s="368" t="s">
        <v>378</v>
      </c>
      <c r="F45" s="369" t="s">
        <v>452</v>
      </c>
    </row>
    <row r="46" spans="1:6" s="1" customFormat="1">
      <c r="A46" s="364" t="s">
        <v>375</v>
      </c>
      <c r="B46" s="381" t="s">
        <v>450</v>
      </c>
      <c r="C46" s="394" t="s">
        <v>428</v>
      </c>
      <c r="D46" s="372" t="s">
        <v>451</v>
      </c>
      <c r="E46" s="368" t="s">
        <v>378</v>
      </c>
      <c r="F46" s="369" t="s">
        <v>452</v>
      </c>
    </row>
    <row r="47" spans="1:6" s="1" customFormat="1">
      <c r="A47" s="364" t="s">
        <v>375</v>
      </c>
      <c r="B47" s="365" t="s">
        <v>450</v>
      </c>
      <c r="C47" s="366" t="s">
        <v>428</v>
      </c>
      <c r="D47" s="399" t="s">
        <v>453</v>
      </c>
      <c r="E47" s="368" t="s">
        <v>454</v>
      </c>
      <c r="F47" s="369" t="s">
        <v>455</v>
      </c>
    </row>
    <row r="48" spans="1:6" s="1" customFormat="1">
      <c r="A48" s="364" t="s">
        <v>375</v>
      </c>
      <c r="B48" s="365" t="s">
        <v>450</v>
      </c>
      <c r="C48" s="366" t="s">
        <v>385</v>
      </c>
      <c r="D48" s="399" t="s">
        <v>453</v>
      </c>
      <c r="E48" s="368" t="s">
        <v>454</v>
      </c>
      <c r="F48" s="369" t="s">
        <v>455</v>
      </c>
    </row>
    <row r="49" spans="1:6" s="1" customFormat="1">
      <c r="A49" s="364" t="s">
        <v>375</v>
      </c>
      <c r="B49" s="365" t="s">
        <v>450</v>
      </c>
      <c r="C49" s="366" t="s">
        <v>456</v>
      </c>
      <c r="D49" s="367" t="s">
        <v>457</v>
      </c>
      <c r="E49" s="368" t="s">
        <v>458</v>
      </c>
      <c r="F49" s="369" t="s">
        <v>459</v>
      </c>
    </row>
    <row r="50" spans="1:6" s="1" customFormat="1">
      <c r="A50" s="364" t="s">
        <v>375</v>
      </c>
      <c r="B50" s="365" t="s">
        <v>450</v>
      </c>
      <c r="C50" s="366" t="s">
        <v>460</v>
      </c>
      <c r="D50" s="367" t="s">
        <v>461</v>
      </c>
      <c r="E50" s="368" t="s">
        <v>391</v>
      </c>
      <c r="F50" s="386" t="s">
        <v>462</v>
      </c>
    </row>
    <row r="51" spans="1:6" s="1" customFormat="1">
      <c r="A51" s="364" t="s">
        <v>375</v>
      </c>
      <c r="B51" s="365" t="s">
        <v>450</v>
      </c>
      <c r="C51" s="366" t="s">
        <v>463</v>
      </c>
      <c r="D51" s="367" t="s">
        <v>461</v>
      </c>
      <c r="E51" s="368" t="s">
        <v>391</v>
      </c>
      <c r="F51" s="386" t="s">
        <v>462</v>
      </c>
    </row>
    <row r="52" spans="1:6" s="1" customFormat="1">
      <c r="A52" s="364" t="s">
        <v>375</v>
      </c>
      <c r="B52" s="381" t="s">
        <v>450</v>
      </c>
      <c r="C52" s="402" t="s">
        <v>464</v>
      </c>
      <c r="D52" s="377" t="s">
        <v>465</v>
      </c>
      <c r="E52" s="368" t="s">
        <v>466</v>
      </c>
      <c r="F52" s="404" t="s">
        <v>467</v>
      </c>
    </row>
    <row r="53" spans="1:6" s="1" customFormat="1" ht="31.5">
      <c r="A53" s="387" t="s">
        <v>384</v>
      </c>
      <c r="B53" s="382" t="s">
        <v>468</v>
      </c>
      <c r="C53" s="383" t="s">
        <v>469</v>
      </c>
      <c r="D53" s="407" t="s">
        <v>470</v>
      </c>
      <c r="E53" s="378" t="s">
        <v>471</v>
      </c>
      <c r="F53" s="384" t="s">
        <v>472</v>
      </c>
    </row>
    <row r="54" spans="1:6" s="1" customFormat="1" ht="31.5">
      <c r="A54" s="387" t="s">
        <v>384</v>
      </c>
      <c r="B54" s="382" t="s">
        <v>468</v>
      </c>
      <c r="C54" s="383" t="s">
        <v>473</v>
      </c>
      <c r="D54" s="407" t="s">
        <v>470</v>
      </c>
      <c r="E54" s="378" t="s">
        <v>471</v>
      </c>
      <c r="F54" s="384" t="s">
        <v>472</v>
      </c>
    </row>
    <row r="55" spans="1:6" s="1" customFormat="1" ht="31.5">
      <c r="A55" s="387" t="s">
        <v>474</v>
      </c>
      <c r="B55" s="382" t="s">
        <v>468</v>
      </c>
      <c r="C55" s="383" t="s">
        <v>475</v>
      </c>
      <c r="D55" s="407" t="s">
        <v>470</v>
      </c>
      <c r="E55" s="378" t="s">
        <v>471</v>
      </c>
      <c r="F55" s="384" t="s">
        <v>472</v>
      </c>
    </row>
    <row r="56" spans="1:6" s="1" customFormat="1" ht="31.5">
      <c r="A56" s="387" t="s">
        <v>474</v>
      </c>
      <c r="B56" s="382" t="s">
        <v>468</v>
      </c>
      <c r="C56" s="383" t="s">
        <v>476</v>
      </c>
      <c r="D56" s="407" t="s">
        <v>470</v>
      </c>
      <c r="E56" s="378" t="s">
        <v>471</v>
      </c>
      <c r="F56" s="384" t="s">
        <v>472</v>
      </c>
    </row>
    <row r="57" spans="1:6" s="1" customFormat="1" ht="31.5">
      <c r="A57" s="387" t="s">
        <v>474</v>
      </c>
      <c r="B57" s="382" t="s">
        <v>468</v>
      </c>
      <c r="C57" s="383" t="s">
        <v>473</v>
      </c>
      <c r="D57" s="372" t="s">
        <v>477</v>
      </c>
      <c r="E57" s="378" t="s">
        <v>478</v>
      </c>
      <c r="F57" s="393" t="s">
        <v>479</v>
      </c>
    </row>
    <row r="58" spans="1:6" s="1" customFormat="1" ht="31.5">
      <c r="A58" s="387" t="s">
        <v>384</v>
      </c>
      <c r="B58" s="382" t="s">
        <v>468</v>
      </c>
      <c r="C58" s="383" t="s">
        <v>475</v>
      </c>
      <c r="D58" s="399" t="s">
        <v>480</v>
      </c>
      <c r="E58" s="378" t="s">
        <v>478</v>
      </c>
      <c r="F58" s="393" t="s">
        <v>479</v>
      </c>
    </row>
    <row r="59" spans="1:6" s="1" customFormat="1" ht="31.5">
      <c r="A59" s="387" t="s">
        <v>397</v>
      </c>
      <c r="B59" s="382" t="s">
        <v>468</v>
      </c>
      <c r="C59" s="383" t="s">
        <v>476</v>
      </c>
      <c r="D59" s="399" t="s">
        <v>480</v>
      </c>
      <c r="E59" s="378" t="s">
        <v>481</v>
      </c>
      <c r="F59" s="393" t="s">
        <v>479</v>
      </c>
    </row>
    <row r="60" spans="1:6" s="1" customFormat="1" ht="31.5">
      <c r="A60" s="387" t="s">
        <v>482</v>
      </c>
      <c r="B60" s="382" t="s">
        <v>468</v>
      </c>
      <c r="C60" s="383" t="s">
        <v>483</v>
      </c>
      <c r="D60" s="399" t="s">
        <v>484</v>
      </c>
      <c r="E60" s="378" t="s">
        <v>485</v>
      </c>
      <c r="F60" s="384" t="s">
        <v>396</v>
      </c>
    </row>
    <row r="61" spans="1:6" s="1" customFormat="1" ht="31.5">
      <c r="A61" s="387" t="s">
        <v>482</v>
      </c>
      <c r="B61" s="382" t="s">
        <v>468</v>
      </c>
      <c r="C61" s="383" t="s">
        <v>486</v>
      </c>
      <c r="D61" s="408" t="s">
        <v>487</v>
      </c>
      <c r="E61" s="378" t="s">
        <v>485</v>
      </c>
      <c r="F61" s="384" t="s">
        <v>396</v>
      </c>
    </row>
    <row r="62" spans="1:6" s="1" customFormat="1" ht="31.5">
      <c r="A62" s="387" t="s">
        <v>440</v>
      </c>
      <c r="B62" s="382" t="s">
        <v>468</v>
      </c>
      <c r="C62" s="388" t="s">
        <v>488</v>
      </c>
      <c r="D62" s="399" t="s">
        <v>489</v>
      </c>
      <c r="E62" s="378" t="s">
        <v>485</v>
      </c>
      <c r="F62" s="384" t="s">
        <v>396</v>
      </c>
    </row>
    <row r="63" spans="1:6" s="1" customFormat="1" ht="31.5">
      <c r="A63" s="387" t="s">
        <v>440</v>
      </c>
      <c r="B63" s="382" t="s">
        <v>468</v>
      </c>
      <c r="C63" s="388" t="s">
        <v>490</v>
      </c>
      <c r="D63" s="399" t="s">
        <v>491</v>
      </c>
      <c r="E63" s="378" t="s">
        <v>485</v>
      </c>
      <c r="F63" s="384" t="s">
        <v>396</v>
      </c>
    </row>
    <row r="64" spans="1:6" s="1" customFormat="1" ht="31.5">
      <c r="A64" s="387" t="s">
        <v>440</v>
      </c>
      <c r="B64" s="382" t="s">
        <v>468</v>
      </c>
      <c r="C64" s="383" t="s">
        <v>492</v>
      </c>
      <c r="D64" s="399" t="s">
        <v>493</v>
      </c>
      <c r="E64" s="378" t="s">
        <v>485</v>
      </c>
      <c r="F64" s="384" t="s">
        <v>396</v>
      </c>
    </row>
    <row r="65" spans="1:6" s="1" customFormat="1" ht="31.5">
      <c r="A65" s="387" t="s">
        <v>440</v>
      </c>
      <c r="B65" s="382" t="s">
        <v>468</v>
      </c>
      <c r="C65" s="383" t="s">
        <v>494</v>
      </c>
      <c r="D65" s="399" t="s">
        <v>489</v>
      </c>
      <c r="E65" s="378" t="s">
        <v>485</v>
      </c>
      <c r="F65" s="384" t="s">
        <v>396</v>
      </c>
    </row>
    <row r="66" spans="1:6" s="1" customFormat="1">
      <c r="A66" s="364" t="s">
        <v>440</v>
      </c>
      <c r="B66" s="371" t="s">
        <v>495</v>
      </c>
      <c r="C66" s="366" t="s">
        <v>427</v>
      </c>
      <c r="D66" s="395" t="s">
        <v>496</v>
      </c>
      <c r="E66" s="368" t="s">
        <v>497</v>
      </c>
      <c r="F66" s="396" t="s">
        <v>498</v>
      </c>
    </row>
    <row r="67" spans="1:6" s="1" customFormat="1">
      <c r="A67" s="364" t="s">
        <v>440</v>
      </c>
      <c r="B67" s="365" t="s">
        <v>495</v>
      </c>
      <c r="C67" s="366" t="s">
        <v>499</v>
      </c>
      <c r="D67" s="399" t="s">
        <v>500</v>
      </c>
      <c r="E67" s="368" t="s">
        <v>501</v>
      </c>
      <c r="F67" s="369" t="s">
        <v>396</v>
      </c>
    </row>
    <row r="68" spans="1:6" s="1" customFormat="1">
      <c r="A68" s="364" t="s">
        <v>440</v>
      </c>
      <c r="B68" s="365" t="s">
        <v>495</v>
      </c>
      <c r="C68" s="366" t="s">
        <v>502</v>
      </c>
      <c r="D68" s="399" t="s">
        <v>503</v>
      </c>
      <c r="E68" s="368" t="s">
        <v>501</v>
      </c>
      <c r="F68" s="369" t="s">
        <v>396</v>
      </c>
    </row>
    <row r="69" spans="1:6" s="1" customFormat="1">
      <c r="A69" s="364" t="s">
        <v>440</v>
      </c>
      <c r="B69" s="365" t="s">
        <v>495</v>
      </c>
      <c r="C69" s="366" t="s">
        <v>504</v>
      </c>
      <c r="D69" s="399" t="s">
        <v>503</v>
      </c>
      <c r="E69" s="368" t="s">
        <v>501</v>
      </c>
      <c r="F69" s="369" t="s">
        <v>396</v>
      </c>
    </row>
    <row r="70" spans="1:6" s="1" customFormat="1">
      <c r="A70" s="364" t="s">
        <v>440</v>
      </c>
      <c r="B70" s="365" t="s">
        <v>495</v>
      </c>
      <c r="C70" s="366" t="s">
        <v>349</v>
      </c>
      <c r="D70" s="399" t="s">
        <v>505</v>
      </c>
      <c r="E70" s="368" t="s">
        <v>506</v>
      </c>
      <c r="F70" s="369" t="s">
        <v>507</v>
      </c>
    </row>
    <row r="71" spans="1:6" s="1" customFormat="1">
      <c r="A71" s="364" t="s">
        <v>440</v>
      </c>
      <c r="B71" s="365" t="s">
        <v>495</v>
      </c>
      <c r="C71" s="366" t="s">
        <v>426</v>
      </c>
      <c r="D71" s="399" t="s">
        <v>505</v>
      </c>
      <c r="E71" s="368" t="s">
        <v>506</v>
      </c>
      <c r="F71" s="369" t="s">
        <v>507</v>
      </c>
    </row>
    <row r="72" spans="1:6" s="1" customFormat="1">
      <c r="A72" s="364" t="s">
        <v>440</v>
      </c>
      <c r="B72" s="381" t="s">
        <v>495</v>
      </c>
      <c r="C72" s="402" t="s">
        <v>508</v>
      </c>
      <c r="D72" s="367" t="s">
        <v>509</v>
      </c>
      <c r="E72" s="368" t="s">
        <v>510</v>
      </c>
      <c r="F72" s="369" t="s">
        <v>511</v>
      </c>
    </row>
    <row r="73" spans="1:6" s="1" customFormat="1">
      <c r="A73" s="364" t="s">
        <v>440</v>
      </c>
      <c r="B73" s="381" t="s">
        <v>495</v>
      </c>
      <c r="C73" s="402" t="s">
        <v>447</v>
      </c>
      <c r="D73" s="367" t="s">
        <v>512</v>
      </c>
      <c r="E73" s="368" t="s">
        <v>513</v>
      </c>
      <c r="F73" s="369" t="s">
        <v>514</v>
      </c>
    </row>
    <row r="74" spans="1:6" s="1" customFormat="1">
      <c r="A74" s="364" t="s">
        <v>373</v>
      </c>
      <c r="B74" s="381" t="s">
        <v>495</v>
      </c>
      <c r="C74" s="402" t="s">
        <v>448</v>
      </c>
      <c r="D74" s="367" t="s">
        <v>512</v>
      </c>
      <c r="E74" s="368" t="s">
        <v>513</v>
      </c>
      <c r="F74" s="369" t="s">
        <v>515</v>
      </c>
    </row>
    <row r="75" spans="1:6" s="1" customFormat="1">
      <c r="A75" s="387" t="s">
        <v>373</v>
      </c>
      <c r="B75" s="382" t="s">
        <v>516</v>
      </c>
      <c r="C75" s="388" t="s">
        <v>517</v>
      </c>
      <c r="D75" s="367" t="s">
        <v>518</v>
      </c>
      <c r="E75" s="368" t="s">
        <v>391</v>
      </c>
      <c r="F75" s="369" t="s">
        <v>519</v>
      </c>
    </row>
    <row r="76" spans="1:6" s="1" customFormat="1" ht="31.5">
      <c r="A76" s="364" t="s">
        <v>373</v>
      </c>
      <c r="B76" s="365" t="s">
        <v>520</v>
      </c>
      <c r="C76" s="388" t="s">
        <v>521</v>
      </c>
      <c r="D76" s="395" t="s">
        <v>522</v>
      </c>
      <c r="E76" s="368" t="s">
        <v>523</v>
      </c>
      <c r="F76" s="409" t="s">
        <v>524</v>
      </c>
    </row>
    <row r="77" spans="1:6" s="1" customFormat="1">
      <c r="A77" s="364" t="s">
        <v>373</v>
      </c>
      <c r="B77" s="365" t="s">
        <v>520</v>
      </c>
      <c r="C77" s="388" t="s">
        <v>521</v>
      </c>
      <c r="D77" s="367" t="s">
        <v>525</v>
      </c>
      <c r="E77" s="368" t="s">
        <v>526</v>
      </c>
      <c r="F77" s="384" t="s">
        <v>527</v>
      </c>
    </row>
    <row r="78" spans="1:6" s="1" customFormat="1">
      <c r="A78" s="387" t="s">
        <v>373</v>
      </c>
      <c r="B78" s="410" t="s">
        <v>528</v>
      </c>
      <c r="C78" s="388" t="s">
        <v>427</v>
      </c>
      <c r="D78" s="372" t="s">
        <v>529</v>
      </c>
      <c r="E78" s="368" t="s">
        <v>378</v>
      </c>
      <c r="F78" s="369" t="s">
        <v>530</v>
      </c>
    </row>
    <row r="79" spans="1:6" s="1" customFormat="1">
      <c r="A79" s="364" t="s">
        <v>373</v>
      </c>
      <c r="B79" s="365" t="s">
        <v>528</v>
      </c>
      <c r="C79" s="394" t="s">
        <v>531</v>
      </c>
      <c r="D79" s="407" t="s">
        <v>532</v>
      </c>
      <c r="E79" s="368" t="s">
        <v>371</v>
      </c>
      <c r="F79" s="369" t="s">
        <v>533</v>
      </c>
    </row>
    <row r="80" spans="1:6" s="1" customFormat="1">
      <c r="A80" s="364" t="s">
        <v>373</v>
      </c>
      <c r="B80" s="365" t="s">
        <v>528</v>
      </c>
      <c r="C80" s="394" t="s">
        <v>534</v>
      </c>
      <c r="D80" s="395" t="s">
        <v>535</v>
      </c>
      <c r="E80" s="368" t="s">
        <v>536</v>
      </c>
      <c r="F80" s="369" t="s">
        <v>537</v>
      </c>
    </row>
    <row r="81" spans="1:10" s="1" customFormat="1">
      <c r="A81" s="364" t="s">
        <v>440</v>
      </c>
      <c r="B81" s="365" t="s">
        <v>528</v>
      </c>
      <c r="C81" s="366" t="s">
        <v>538</v>
      </c>
      <c r="D81" s="367" t="s">
        <v>539</v>
      </c>
      <c r="E81" s="368" t="s">
        <v>540</v>
      </c>
      <c r="F81" s="369" t="s">
        <v>541</v>
      </c>
    </row>
    <row r="82" spans="1:10" s="1" customFormat="1">
      <c r="A82" s="364" t="s">
        <v>440</v>
      </c>
      <c r="B82" s="365" t="s">
        <v>528</v>
      </c>
      <c r="C82" s="394" t="s">
        <v>380</v>
      </c>
      <c r="D82" s="367" t="s">
        <v>542</v>
      </c>
      <c r="E82" s="368" t="s">
        <v>378</v>
      </c>
      <c r="F82" s="369" t="s">
        <v>396</v>
      </c>
    </row>
    <row r="83" spans="1:10" s="1" customFormat="1">
      <c r="A83" s="364" t="s">
        <v>373</v>
      </c>
      <c r="B83" s="381" t="s">
        <v>528</v>
      </c>
      <c r="C83" s="403" t="s">
        <v>357</v>
      </c>
      <c r="D83" s="377" t="s">
        <v>543</v>
      </c>
      <c r="E83" s="368" t="s">
        <v>544</v>
      </c>
      <c r="F83" s="404" t="s">
        <v>545</v>
      </c>
    </row>
    <row r="84" spans="1:10" s="1" customFormat="1">
      <c r="A84" s="387" t="s">
        <v>373</v>
      </c>
      <c r="B84" s="375" t="s">
        <v>528</v>
      </c>
      <c r="C84" s="388" t="s">
        <v>546</v>
      </c>
      <c r="D84" s="367" t="s">
        <v>547</v>
      </c>
      <c r="E84" s="368" t="s">
        <v>548</v>
      </c>
      <c r="F84" s="369" t="s">
        <v>549</v>
      </c>
    </row>
    <row r="85" spans="1:10" s="1" customFormat="1">
      <c r="A85" s="364" t="s">
        <v>347</v>
      </c>
      <c r="B85" s="382" t="s">
        <v>550</v>
      </c>
      <c r="C85" s="383" t="s">
        <v>399</v>
      </c>
      <c r="D85" s="367" t="s">
        <v>551</v>
      </c>
      <c r="E85" s="368" t="s">
        <v>552</v>
      </c>
      <c r="F85" s="369" t="s">
        <v>553</v>
      </c>
    </row>
    <row r="86" spans="1:10" s="1" customFormat="1">
      <c r="A86" s="387" t="s">
        <v>347</v>
      </c>
      <c r="B86" s="382" t="s">
        <v>550</v>
      </c>
      <c r="C86" s="383" t="s">
        <v>554</v>
      </c>
      <c r="D86" s="372" t="s">
        <v>551</v>
      </c>
      <c r="E86" s="368" t="s">
        <v>552</v>
      </c>
      <c r="F86" s="369" t="s">
        <v>553</v>
      </c>
    </row>
    <row r="87" spans="1:10" s="1" customFormat="1">
      <c r="A87" s="364" t="s">
        <v>347</v>
      </c>
      <c r="B87" s="365" t="s">
        <v>550</v>
      </c>
      <c r="C87" s="366" t="s">
        <v>554</v>
      </c>
      <c r="D87" s="372" t="s">
        <v>555</v>
      </c>
      <c r="E87" s="368" t="s">
        <v>556</v>
      </c>
      <c r="F87" s="369" t="s">
        <v>557</v>
      </c>
    </row>
    <row r="88" spans="1:10" s="1" customFormat="1">
      <c r="A88" s="364" t="s">
        <v>347</v>
      </c>
      <c r="B88" s="365" t="s">
        <v>550</v>
      </c>
      <c r="C88" s="366" t="s">
        <v>554</v>
      </c>
      <c r="D88" s="372" t="s">
        <v>558</v>
      </c>
      <c r="E88" s="368" t="s">
        <v>559</v>
      </c>
      <c r="F88" s="369" t="s">
        <v>560</v>
      </c>
    </row>
    <row r="89" spans="1:10" s="411" customFormat="1">
      <c r="A89" s="387" t="s">
        <v>347</v>
      </c>
      <c r="B89" s="382" t="s">
        <v>550</v>
      </c>
      <c r="C89" s="388" t="s">
        <v>380</v>
      </c>
      <c r="D89" s="367" t="s">
        <v>561</v>
      </c>
      <c r="E89" s="378" t="s">
        <v>562</v>
      </c>
      <c r="F89" s="384" t="s">
        <v>396</v>
      </c>
      <c r="G89" s="1"/>
      <c r="H89" s="1"/>
      <c r="J89" s="400"/>
    </row>
    <row r="90" spans="1:10" s="412" customFormat="1">
      <c r="A90" s="387" t="s">
        <v>440</v>
      </c>
      <c r="B90" s="410" t="s">
        <v>563</v>
      </c>
      <c r="C90" s="388" t="s">
        <v>564</v>
      </c>
      <c r="D90" s="395" t="s">
        <v>565</v>
      </c>
      <c r="E90" s="368" t="s">
        <v>566</v>
      </c>
      <c r="F90" s="369" t="s">
        <v>396</v>
      </c>
      <c r="G90" s="1"/>
      <c r="H90" s="1"/>
      <c r="J90" s="1"/>
    </row>
    <row r="91" spans="1:10" s="1" customFormat="1">
      <c r="A91" s="364" t="s">
        <v>440</v>
      </c>
      <c r="B91" s="365" t="s">
        <v>567</v>
      </c>
      <c r="C91" s="366" t="s">
        <v>568</v>
      </c>
      <c r="D91" s="367" t="s">
        <v>569</v>
      </c>
      <c r="E91" s="368" t="s">
        <v>570</v>
      </c>
      <c r="F91" s="369" t="s">
        <v>514</v>
      </c>
    </row>
    <row r="92" spans="1:10" s="1" customFormat="1">
      <c r="A92" s="364" t="s">
        <v>440</v>
      </c>
      <c r="B92" s="365" t="s">
        <v>567</v>
      </c>
      <c r="C92" s="394" t="s">
        <v>571</v>
      </c>
      <c r="D92" s="399" t="s">
        <v>572</v>
      </c>
      <c r="E92" s="368" t="s">
        <v>573</v>
      </c>
      <c r="F92" s="369" t="s">
        <v>574</v>
      </c>
    </row>
    <row r="93" spans="1:10" s="1" customFormat="1">
      <c r="A93" s="364" t="s">
        <v>440</v>
      </c>
      <c r="B93" s="406" t="s">
        <v>567</v>
      </c>
      <c r="C93" s="394" t="s">
        <v>575</v>
      </c>
      <c r="D93" s="395" t="s">
        <v>576</v>
      </c>
      <c r="E93" s="368" t="s">
        <v>577</v>
      </c>
      <c r="F93" s="396" t="s">
        <v>578</v>
      </c>
    </row>
    <row r="94" spans="1:10" s="1" customFormat="1">
      <c r="A94" s="387" t="s">
        <v>579</v>
      </c>
      <c r="B94" s="410" t="s">
        <v>567</v>
      </c>
      <c r="C94" s="388" t="s">
        <v>575</v>
      </c>
      <c r="D94" s="372" t="s">
        <v>580</v>
      </c>
      <c r="E94" s="368" t="s">
        <v>577</v>
      </c>
      <c r="F94" s="369" t="s">
        <v>581</v>
      </c>
    </row>
    <row r="95" spans="1:10" s="1" customFormat="1">
      <c r="A95" s="364" t="s">
        <v>579</v>
      </c>
      <c r="B95" s="365" t="s">
        <v>567</v>
      </c>
      <c r="C95" s="366" t="s">
        <v>425</v>
      </c>
      <c r="D95" s="399" t="s">
        <v>582</v>
      </c>
      <c r="E95" s="368" t="s">
        <v>583</v>
      </c>
      <c r="F95" s="369" t="s">
        <v>396</v>
      </c>
    </row>
    <row r="96" spans="1:10" s="1" customFormat="1">
      <c r="A96" s="364" t="s">
        <v>579</v>
      </c>
      <c r="B96" s="365" t="s">
        <v>567</v>
      </c>
      <c r="C96" s="366" t="s">
        <v>425</v>
      </c>
      <c r="D96" s="395" t="s">
        <v>584</v>
      </c>
      <c r="E96" s="368" t="s">
        <v>585</v>
      </c>
      <c r="F96" s="396">
        <v>2015</v>
      </c>
    </row>
    <row r="97" spans="1:42" s="1" customFormat="1">
      <c r="A97" s="364" t="s">
        <v>440</v>
      </c>
      <c r="B97" s="365" t="s">
        <v>567</v>
      </c>
      <c r="C97" s="366" t="s">
        <v>586</v>
      </c>
      <c r="D97" s="407" t="s">
        <v>587</v>
      </c>
      <c r="E97" s="368" t="s">
        <v>588</v>
      </c>
      <c r="F97" s="369" t="s">
        <v>589</v>
      </c>
    </row>
    <row r="98" spans="1:42" s="1" customFormat="1">
      <c r="A98" s="364" t="s">
        <v>440</v>
      </c>
      <c r="B98" s="365" t="s">
        <v>567</v>
      </c>
      <c r="C98" s="366" t="s">
        <v>586</v>
      </c>
      <c r="D98" s="399" t="s">
        <v>590</v>
      </c>
      <c r="E98" s="368" t="s">
        <v>588</v>
      </c>
      <c r="F98" s="369" t="s">
        <v>589</v>
      </c>
    </row>
    <row r="99" spans="1:42" s="1" customFormat="1">
      <c r="A99" s="387" t="s">
        <v>440</v>
      </c>
      <c r="B99" s="382" t="s">
        <v>567</v>
      </c>
      <c r="C99" s="388" t="s">
        <v>591</v>
      </c>
      <c r="D99" s="399" t="s">
        <v>592</v>
      </c>
      <c r="E99" s="368" t="s">
        <v>391</v>
      </c>
      <c r="F99" s="369" t="s">
        <v>593</v>
      </c>
    </row>
    <row r="100" spans="1:42" s="373" customFormat="1">
      <c r="A100" s="387" t="s">
        <v>440</v>
      </c>
      <c r="B100" s="382" t="s">
        <v>567</v>
      </c>
      <c r="C100" s="383" t="s">
        <v>594</v>
      </c>
      <c r="D100" s="367" t="s">
        <v>595</v>
      </c>
      <c r="E100" s="368" t="s">
        <v>391</v>
      </c>
      <c r="F100" s="369" t="s">
        <v>396</v>
      </c>
      <c r="G100" s="1"/>
      <c r="H100" s="1"/>
    </row>
    <row r="101" spans="1:42" s="1" customFormat="1">
      <c r="A101" s="364" t="s">
        <v>440</v>
      </c>
      <c r="B101" s="365" t="s">
        <v>567</v>
      </c>
      <c r="C101" s="366" t="s">
        <v>596</v>
      </c>
      <c r="D101" s="367" t="s">
        <v>597</v>
      </c>
      <c r="E101" s="368" t="s">
        <v>391</v>
      </c>
      <c r="F101" s="386" t="s">
        <v>598</v>
      </c>
    </row>
    <row r="102" spans="1:42" s="1" customFormat="1">
      <c r="A102" s="364" t="s">
        <v>440</v>
      </c>
      <c r="B102" s="365" t="s">
        <v>567</v>
      </c>
      <c r="C102" s="366" t="s">
        <v>599</v>
      </c>
      <c r="D102" s="367" t="s">
        <v>600</v>
      </c>
      <c r="E102" s="368" t="s">
        <v>391</v>
      </c>
      <c r="F102" s="369" t="s">
        <v>396</v>
      </c>
    </row>
    <row r="103" spans="1:42" s="1" customFormat="1">
      <c r="A103" s="364" t="s">
        <v>440</v>
      </c>
      <c r="B103" s="365" t="s">
        <v>567</v>
      </c>
      <c r="C103" s="394" t="s">
        <v>380</v>
      </c>
      <c r="D103" s="367" t="s">
        <v>601</v>
      </c>
      <c r="E103" s="368" t="s">
        <v>602</v>
      </c>
      <c r="F103" s="369" t="s">
        <v>396</v>
      </c>
    </row>
    <row r="104" spans="1:42" s="1" customFormat="1">
      <c r="A104" s="364" t="s">
        <v>440</v>
      </c>
      <c r="B104" s="365" t="s">
        <v>567</v>
      </c>
      <c r="C104" s="394" t="s">
        <v>380</v>
      </c>
      <c r="D104" s="367" t="s">
        <v>603</v>
      </c>
      <c r="E104" s="368" t="s">
        <v>604</v>
      </c>
      <c r="F104" s="369" t="s">
        <v>396</v>
      </c>
    </row>
    <row r="105" spans="1:42" s="413" customFormat="1">
      <c r="A105" s="387" t="s">
        <v>440</v>
      </c>
      <c r="B105" s="382" t="s">
        <v>567</v>
      </c>
      <c r="C105" s="388" t="s">
        <v>605</v>
      </c>
      <c r="D105" s="399" t="s">
        <v>606</v>
      </c>
      <c r="E105" s="368" t="s">
        <v>391</v>
      </c>
      <c r="F105" s="369" t="s">
        <v>607</v>
      </c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</row>
    <row r="106" spans="1:42" s="413" customFormat="1">
      <c r="A106" s="414" t="s">
        <v>375</v>
      </c>
      <c r="B106" s="375" t="s">
        <v>567</v>
      </c>
      <c r="C106" s="376" t="s">
        <v>357</v>
      </c>
      <c r="D106" s="377" t="s">
        <v>608</v>
      </c>
      <c r="E106" s="368" t="s">
        <v>609</v>
      </c>
      <c r="F106" s="404" t="s">
        <v>412</v>
      </c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</row>
    <row r="107" spans="1:42" s="1" customFormat="1">
      <c r="A107" s="414" t="s">
        <v>375</v>
      </c>
      <c r="B107" s="375" t="s">
        <v>567</v>
      </c>
      <c r="C107" s="388" t="s">
        <v>393</v>
      </c>
      <c r="D107" s="367" t="s">
        <v>610</v>
      </c>
      <c r="E107" s="368" t="s">
        <v>611</v>
      </c>
      <c r="F107" s="369" t="s">
        <v>396</v>
      </c>
    </row>
    <row r="108" spans="1:42" s="1" customFormat="1">
      <c r="A108" s="414" t="s">
        <v>375</v>
      </c>
      <c r="B108" s="375" t="s">
        <v>567</v>
      </c>
      <c r="C108" s="388" t="s">
        <v>393</v>
      </c>
      <c r="D108" s="367" t="s">
        <v>612</v>
      </c>
      <c r="E108" s="368" t="s">
        <v>613</v>
      </c>
      <c r="F108" s="369" t="s">
        <v>396</v>
      </c>
    </row>
    <row r="109" spans="1:42" s="1" customFormat="1">
      <c r="A109" s="414" t="s">
        <v>347</v>
      </c>
      <c r="B109" s="375" t="s">
        <v>567</v>
      </c>
      <c r="C109" s="388" t="s">
        <v>393</v>
      </c>
      <c r="D109" s="367" t="s">
        <v>614</v>
      </c>
      <c r="E109" s="378" t="s">
        <v>615</v>
      </c>
      <c r="F109" s="384" t="s">
        <v>396</v>
      </c>
    </row>
    <row r="110" spans="1:42" s="1" customFormat="1">
      <c r="A110" s="387" t="s">
        <v>347</v>
      </c>
      <c r="B110" s="375" t="s">
        <v>567</v>
      </c>
      <c r="C110" s="388" t="s">
        <v>393</v>
      </c>
      <c r="D110" s="367" t="s">
        <v>616</v>
      </c>
      <c r="E110" s="378" t="s">
        <v>617</v>
      </c>
      <c r="F110" s="384" t="s">
        <v>396</v>
      </c>
    </row>
    <row r="111" spans="1:42" s="1" customFormat="1">
      <c r="A111" s="387" t="s">
        <v>347</v>
      </c>
      <c r="B111" s="375" t="s">
        <v>567</v>
      </c>
      <c r="C111" s="388" t="s">
        <v>393</v>
      </c>
      <c r="D111" s="367" t="s">
        <v>618</v>
      </c>
      <c r="E111" s="378" t="s">
        <v>619</v>
      </c>
      <c r="F111" s="384" t="s">
        <v>396</v>
      </c>
    </row>
    <row r="112" spans="1:42" s="1" customFormat="1">
      <c r="A112" s="387" t="s">
        <v>375</v>
      </c>
      <c r="B112" s="375" t="s">
        <v>567</v>
      </c>
      <c r="C112" s="415" t="s">
        <v>416</v>
      </c>
      <c r="D112" s="367" t="s">
        <v>620</v>
      </c>
      <c r="E112" s="368" t="s">
        <v>621</v>
      </c>
      <c r="F112" s="369" t="s">
        <v>396</v>
      </c>
    </row>
    <row r="113" spans="1:6" s="1" customFormat="1">
      <c r="A113" s="387" t="s">
        <v>375</v>
      </c>
      <c r="B113" s="375" t="s">
        <v>567</v>
      </c>
      <c r="C113" s="415" t="s">
        <v>416</v>
      </c>
      <c r="D113" s="367" t="s">
        <v>622</v>
      </c>
      <c r="E113" s="368" t="s">
        <v>623</v>
      </c>
      <c r="F113" s="369" t="s">
        <v>396</v>
      </c>
    </row>
    <row r="114" spans="1:6" s="1" customFormat="1">
      <c r="A114" s="387" t="s">
        <v>375</v>
      </c>
      <c r="B114" s="382" t="s">
        <v>624</v>
      </c>
      <c r="C114" s="383" t="s">
        <v>625</v>
      </c>
      <c r="D114" s="389" t="s">
        <v>626</v>
      </c>
      <c r="E114" s="390" t="s">
        <v>627</v>
      </c>
      <c r="F114" s="391" t="s">
        <v>628</v>
      </c>
    </row>
    <row r="115" spans="1:6" s="1" customFormat="1">
      <c r="A115" s="387" t="s">
        <v>375</v>
      </c>
      <c r="B115" s="382" t="s">
        <v>624</v>
      </c>
      <c r="C115" s="383" t="s">
        <v>625</v>
      </c>
      <c r="D115" s="389" t="s">
        <v>629</v>
      </c>
      <c r="E115" s="390" t="s">
        <v>630</v>
      </c>
      <c r="F115" s="386" t="s">
        <v>631</v>
      </c>
    </row>
    <row r="116" spans="1:6" s="1" customFormat="1">
      <c r="A116" s="387" t="s">
        <v>353</v>
      </c>
      <c r="B116" s="382" t="s">
        <v>624</v>
      </c>
      <c r="C116" s="388" t="s">
        <v>568</v>
      </c>
      <c r="D116" s="389" t="s">
        <v>632</v>
      </c>
      <c r="E116" s="390" t="s">
        <v>627</v>
      </c>
      <c r="F116" s="391" t="s">
        <v>628</v>
      </c>
    </row>
    <row r="117" spans="1:6" s="1" customFormat="1">
      <c r="A117" s="387" t="s">
        <v>353</v>
      </c>
      <c r="B117" s="385" t="s">
        <v>624</v>
      </c>
      <c r="C117" s="416" t="s">
        <v>568</v>
      </c>
      <c r="D117" s="389" t="s">
        <v>629</v>
      </c>
      <c r="E117" s="390" t="s">
        <v>630</v>
      </c>
      <c r="F117" s="386" t="s">
        <v>631</v>
      </c>
    </row>
    <row r="118" spans="1:6" s="1" customFormat="1">
      <c r="A118" s="387" t="s">
        <v>353</v>
      </c>
      <c r="B118" s="382" t="s">
        <v>624</v>
      </c>
      <c r="C118" s="388" t="s">
        <v>633</v>
      </c>
      <c r="D118" s="399" t="s">
        <v>634</v>
      </c>
      <c r="E118" s="368" t="s">
        <v>635</v>
      </c>
      <c r="F118" s="369" t="s">
        <v>636</v>
      </c>
    </row>
    <row r="119" spans="1:6" s="1" customFormat="1">
      <c r="A119" s="387" t="s">
        <v>353</v>
      </c>
      <c r="B119" s="382" t="s">
        <v>624</v>
      </c>
      <c r="C119" s="388" t="s">
        <v>633</v>
      </c>
      <c r="D119" s="395" t="s">
        <v>637</v>
      </c>
      <c r="E119" s="368" t="s">
        <v>638</v>
      </c>
      <c r="F119" s="396" t="s">
        <v>639</v>
      </c>
    </row>
    <row r="120" spans="1:6" s="1" customFormat="1">
      <c r="A120" s="387" t="s">
        <v>353</v>
      </c>
      <c r="B120" s="375" t="s">
        <v>624</v>
      </c>
      <c r="C120" s="415" t="s">
        <v>464</v>
      </c>
      <c r="D120" s="377" t="s">
        <v>640</v>
      </c>
      <c r="E120" s="368" t="s">
        <v>641</v>
      </c>
      <c r="F120" s="404" t="s">
        <v>642</v>
      </c>
    </row>
    <row r="121" spans="1:6" s="1" customFormat="1">
      <c r="A121" s="387" t="s">
        <v>353</v>
      </c>
      <c r="B121" s="375" t="s">
        <v>624</v>
      </c>
      <c r="C121" s="415" t="s">
        <v>447</v>
      </c>
      <c r="D121" s="377" t="s">
        <v>643</v>
      </c>
      <c r="E121" s="368" t="s">
        <v>641</v>
      </c>
      <c r="F121" s="404" t="s">
        <v>642</v>
      </c>
    </row>
    <row r="122" spans="1:6" s="1" customFormat="1">
      <c r="A122" s="387" t="s">
        <v>353</v>
      </c>
      <c r="B122" s="375" t="s">
        <v>624</v>
      </c>
      <c r="C122" s="415" t="s">
        <v>448</v>
      </c>
      <c r="D122" s="395" t="s">
        <v>643</v>
      </c>
      <c r="E122" s="378" t="s">
        <v>641</v>
      </c>
      <c r="F122" s="379" t="s">
        <v>642</v>
      </c>
    </row>
    <row r="123" spans="1:6" s="1" customFormat="1">
      <c r="A123" s="364" t="s">
        <v>353</v>
      </c>
      <c r="B123" s="371" t="s">
        <v>624</v>
      </c>
      <c r="C123" s="417" t="s">
        <v>460</v>
      </c>
      <c r="D123" s="367" t="s">
        <v>644</v>
      </c>
      <c r="E123" s="390" t="s">
        <v>645</v>
      </c>
      <c r="F123" s="369" t="s">
        <v>646</v>
      </c>
    </row>
    <row r="124" spans="1:6" s="1" customFormat="1">
      <c r="A124" s="364" t="s">
        <v>353</v>
      </c>
      <c r="B124" s="371" t="s">
        <v>624</v>
      </c>
      <c r="C124" s="366" t="s">
        <v>463</v>
      </c>
      <c r="D124" s="367" t="s">
        <v>644</v>
      </c>
      <c r="E124" s="368" t="s">
        <v>645</v>
      </c>
      <c r="F124" s="391" t="s">
        <v>646</v>
      </c>
    </row>
    <row r="125" spans="1:6" s="1" customFormat="1">
      <c r="A125" s="364" t="s">
        <v>353</v>
      </c>
      <c r="B125" s="365" t="s">
        <v>647</v>
      </c>
      <c r="C125" s="366" t="s">
        <v>648</v>
      </c>
      <c r="D125" s="367" t="s">
        <v>649</v>
      </c>
      <c r="E125" s="368" t="s">
        <v>458</v>
      </c>
      <c r="F125" s="369" t="s">
        <v>459</v>
      </c>
    </row>
    <row r="126" spans="1:6" s="1" customFormat="1">
      <c r="A126" s="364" t="s">
        <v>353</v>
      </c>
      <c r="B126" s="382" t="s">
        <v>647</v>
      </c>
      <c r="C126" s="383" t="s">
        <v>425</v>
      </c>
      <c r="D126" s="367" t="s">
        <v>650</v>
      </c>
      <c r="E126" s="378" t="s">
        <v>651</v>
      </c>
      <c r="F126" s="384" t="s">
        <v>652</v>
      </c>
    </row>
    <row r="127" spans="1:6" s="1" customFormat="1">
      <c r="A127" s="387" t="s">
        <v>353</v>
      </c>
      <c r="B127" s="365" t="s">
        <v>647</v>
      </c>
      <c r="C127" s="366" t="s">
        <v>425</v>
      </c>
      <c r="D127" s="399" t="s">
        <v>653</v>
      </c>
      <c r="E127" s="368" t="s">
        <v>654</v>
      </c>
      <c r="F127" s="369" t="s">
        <v>655</v>
      </c>
    </row>
    <row r="128" spans="1:6" s="1" customFormat="1">
      <c r="A128" s="364" t="s">
        <v>353</v>
      </c>
      <c r="B128" s="365" t="s">
        <v>647</v>
      </c>
      <c r="C128" s="366" t="s">
        <v>399</v>
      </c>
      <c r="D128" s="399" t="s">
        <v>653</v>
      </c>
      <c r="E128" s="368" t="s">
        <v>654</v>
      </c>
      <c r="F128" s="369" t="s">
        <v>655</v>
      </c>
    </row>
    <row r="129" spans="1:50" s="1" customFormat="1">
      <c r="A129" s="364" t="s">
        <v>353</v>
      </c>
      <c r="B129" s="365" t="s">
        <v>647</v>
      </c>
      <c r="C129" s="366" t="s">
        <v>656</v>
      </c>
      <c r="D129" s="367" t="s">
        <v>657</v>
      </c>
      <c r="E129" s="368" t="s">
        <v>658</v>
      </c>
      <c r="F129" s="369" t="s">
        <v>659</v>
      </c>
    </row>
    <row r="130" spans="1:50" s="1" customFormat="1">
      <c r="A130" s="364" t="s">
        <v>353</v>
      </c>
      <c r="B130" s="365" t="s">
        <v>647</v>
      </c>
      <c r="C130" s="366" t="s">
        <v>660</v>
      </c>
      <c r="D130" s="367" t="s">
        <v>661</v>
      </c>
      <c r="E130" s="368" t="s">
        <v>658</v>
      </c>
      <c r="F130" s="369" t="s">
        <v>659</v>
      </c>
    </row>
    <row r="131" spans="1:50" s="1" customFormat="1">
      <c r="A131" s="364" t="s">
        <v>375</v>
      </c>
      <c r="B131" s="365" t="s">
        <v>647</v>
      </c>
      <c r="C131" s="366" t="s">
        <v>662</v>
      </c>
      <c r="D131" s="367" t="s">
        <v>663</v>
      </c>
      <c r="E131" s="368" t="s">
        <v>658</v>
      </c>
      <c r="F131" s="369" t="s">
        <v>659</v>
      </c>
    </row>
    <row r="132" spans="1:50" s="1" customFormat="1">
      <c r="A132" s="364" t="s">
        <v>375</v>
      </c>
      <c r="B132" s="365" t="s">
        <v>647</v>
      </c>
      <c r="C132" s="366" t="s">
        <v>664</v>
      </c>
      <c r="D132" s="367" t="s">
        <v>665</v>
      </c>
      <c r="E132" s="368" t="s">
        <v>658</v>
      </c>
      <c r="F132" s="369" t="s">
        <v>659</v>
      </c>
    </row>
    <row r="133" spans="1:50" s="1" customFormat="1">
      <c r="A133" s="364" t="s">
        <v>666</v>
      </c>
      <c r="B133" s="365" t="s">
        <v>647</v>
      </c>
      <c r="C133" s="366" t="s">
        <v>667</v>
      </c>
      <c r="D133" s="367" t="s">
        <v>668</v>
      </c>
      <c r="E133" s="368" t="s">
        <v>658</v>
      </c>
      <c r="F133" s="369" t="s">
        <v>659</v>
      </c>
    </row>
    <row r="134" spans="1:50" s="1" customFormat="1">
      <c r="A134" s="364" t="s">
        <v>397</v>
      </c>
      <c r="B134" s="365" t="s">
        <v>647</v>
      </c>
      <c r="C134" s="366" t="s">
        <v>534</v>
      </c>
      <c r="D134" s="367" t="s">
        <v>669</v>
      </c>
      <c r="E134" s="368" t="s">
        <v>658</v>
      </c>
      <c r="F134" s="369" t="s">
        <v>659</v>
      </c>
    </row>
    <row r="135" spans="1:50" s="1" customFormat="1">
      <c r="A135" s="364" t="s">
        <v>666</v>
      </c>
      <c r="B135" s="365" t="s">
        <v>647</v>
      </c>
      <c r="C135" s="366" t="s">
        <v>670</v>
      </c>
      <c r="D135" s="367" t="s">
        <v>671</v>
      </c>
      <c r="E135" s="368" t="s">
        <v>658</v>
      </c>
      <c r="F135" s="369" t="s">
        <v>659</v>
      </c>
    </row>
    <row r="136" spans="1:50" s="1" customFormat="1">
      <c r="A136" s="364" t="s">
        <v>397</v>
      </c>
      <c r="B136" s="365" t="s">
        <v>647</v>
      </c>
      <c r="C136" s="366" t="s">
        <v>568</v>
      </c>
      <c r="D136" s="367" t="s">
        <v>672</v>
      </c>
      <c r="E136" s="368" t="s">
        <v>658</v>
      </c>
      <c r="F136" s="369" t="s">
        <v>659</v>
      </c>
    </row>
    <row r="137" spans="1:50" s="1" customFormat="1">
      <c r="A137" s="364" t="s">
        <v>375</v>
      </c>
      <c r="B137" s="365" t="s">
        <v>647</v>
      </c>
      <c r="C137" s="366" t="s">
        <v>673</v>
      </c>
      <c r="D137" s="367" t="s">
        <v>674</v>
      </c>
      <c r="E137" s="368" t="s">
        <v>658</v>
      </c>
      <c r="F137" s="369" t="s">
        <v>659</v>
      </c>
    </row>
    <row r="138" spans="1:50" s="1" customFormat="1">
      <c r="A138" s="364" t="s">
        <v>347</v>
      </c>
      <c r="B138" s="365" t="s">
        <v>647</v>
      </c>
      <c r="C138" s="366" t="s">
        <v>675</v>
      </c>
      <c r="D138" s="367" t="s">
        <v>676</v>
      </c>
      <c r="E138" s="368" t="s">
        <v>658</v>
      </c>
      <c r="F138" s="369" t="s">
        <v>659</v>
      </c>
    </row>
    <row r="139" spans="1:50" s="1" customFormat="1">
      <c r="A139" s="364" t="s">
        <v>666</v>
      </c>
      <c r="B139" s="365" t="s">
        <v>647</v>
      </c>
      <c r="C139" s="366" t="s">
        <v>428</v>
      </c>
      <c r="D139" s="399" t="s">
        <v>653</v>
      </c>
      <c r="E139" s="368" t="s">
        <v>654</v>
      </c>
      <c r="F139" s="369" t="s">
        <v>655</v>
      </c>
    </row>
    <row r="140" spans="1:50" s="1" customFormat="1">
      <c r="A140" s="364" t="s">
        <v>666</v>
      </c>
      <c r="B140" s="371" t="s">
        <v>647</v>
      </c>
      <c r="C140" s="366" t="s">
        <v>349</v>
      </c>
      <c r="D140" s="399" t="s">
        <v>653</v>
      </c>
      <c r="E140" s="418" t="s">
        <v>654</v>
      </c>
      <c r="F140" s="396" t="s">
        <v>655</v>
      </c>
    </row>
    <row r="141" spans="1:50" s="1" customFormat="1" ht="15.75" customHeight="1">
      <c r="A141" s="364" t="s">
        <v>666</v>
      </c>
      <c r="B141" s="371" t="s">
        <v>647</v>
      </c>
      <c r="C141" s="366" t="s">
        <v>365</v>
      </c>
      <c r="D141" s="399" t="s">
        <v>653</v>
      </c>
      <c r="E141" s="418" t="s">
        <v>654</v>
      </c>
      <c r="F141" s="396" t="s">
        <v>655</v>
      </c>
    </row>
    <row r="142" spans="1:50" s="1" customFormat="1">
      <c r="A142" s="364" t="s">
        <v>666</v>
      </c>
      <c r="B142" s="365" t="s">
        <v>647</v>
      </c>
      <c r="C142" s="366" t="s">
        <v>596</v>
      </c>
      <c r="D142" s="395" t="s">
        <v>677</v>
      </c>
      <c r="E142" s="368" t="s">
        <v>378</v>
      </c>
      <c r="F142" s="396">
        <v>42059</v>
      </c>
    </row>
    <row r="143" spans="1:50" s="1" customFormat="1">
      <c r="A143" s="364" t="s">
        <v>353</v>
      </c>
      <c r="B143" s="365" t="s">
        <v>647</v>
      </c>
      <c r="C143" s="366" t="s">
        <v>678</v>
      </c>
      <c r="D143" s="395" t="s">
        <v>677</v>
      </c>
      <c r="E143" s="368" t="s">
        <v>378</v>
      </c>
      <c r="F143" s="396">
        <v>42060</v>
      </c>
      <c r="I143" s="400"/>
      <c r="J143" s="400"/>
      <c r="K143" s="400"/>
      <c r="L143" s="400"/>
      <c r="M143" s="400"/>
      <c r="N143" s="400"/>
      <c r="O143" s="400"/>
      <c r="P143" s="400"/>
      <c r="Q143" s="400"/>
      <c r="R143" s="400"/>
      <c r="S143" s="400"/>
      <c r="T143" s="400"/>
      <c r="U143" s="400"/>
      <c r="V143" s="400"/>
      <c r="W143" s="400"/>
      <c r="X143" s="400"/>
      <c r="Y143" s="400"/>
      <c r="Z143" s="400"/>
      <c r="AA143" s="400"/>
      <c r="AB143" s="400"/>
      <c r="AC143" s="400"/>
      <c r="AD143" s="400"/>
      <c r="AE143" s="400"/>
      <c r="AF143" s="400"/>
      <c r="AG143" s="400"/>
      <c r="AH143" s="400"/>
      <c r="AI143" s="400"/>
      <c r="AJ143" s="400"/>
      <c r="AK143" s="400"/>
      <c r="AL143" s="400"/>
      <c r="AM143" s="400"/>
      <c r="AN143" s="400"/>
      <c r="AO143" s="400"/>
      <c r="AP143" s="400"/>
      <c r="AQ143" s="400"/>
      <c r="AR143" s="400"/>
      <c r="AS143" s="400"/>
      <c r="AT143" s="400"/>
      <c r="AU143" s="400"/>
      <c r="AV143" s="400"/>
      <c r="AW143" s="400"/>
      <c r="AX143" s="400"/>
    </row>
    <row r="144" spans="1:50" s="419" customFormat="1">
      <c r="A144" s="370" t="s">
        <v>375</v>
      </c>
      <c r="B144" s="365" t="s">
        <v>647</v>
      </c>
      <c r="C144" s="394" t="s">
        <v>679</v>
      </c>
      <c r="D144" s="372" t="s">
        <v>680</v>
      </c>
      <c r="E144" s="368" t="s">
        <v>681</v>
      </c>
      <c r="F144" s="386" t="s">
        <v>682</v>
      </c>
      <c r="G144" s="1"/>
      <c r="H144" s="1"/>
      <c r="I144" s="373"/>
      <c r="J144" s="373"/>
      <c r="K144" s="373"/>
      <c r="L144" s="373"/>
      <c r="M144" s="373"/>
      <c r="N144" s="373"/>
      <c r="O144" s="373"/>
      <c r="P144" s="373"/>
      <c r="Q144" s="373"/>
      <c r="R144" s="373"/>
      <c r="S144" s="373"/>
      <c r="T144" s="373"/>
      <c r="U144" s="373"/>
      <c r="V144" s="373"/>
      <c r="W144" s="373"/>
      <c r="X144" s="373"/>
      <c r="Y144" s="373"/>
      <c r="Z144" s="373"/>
      <c r="AA144" s="373"/>
      <c r="AB144" s="373"/>
      <c r="AC144" s="373"/>
      <c r="AD144" s="373"/>
      <c r="AE144" s="373"/>
      <c r="AF144" s="373"/>
      <c r="AG144" s="373"/>
      <c r="AH144" s="373"/>
      <c r="AI144" s="373"/>
      <c r="AJ144" s="373"/>
      <c r="AK144" s="373"/>
      <c r="AL144" s="373"/>
      <c r="AM144" s="373"/>
      <c r="AN144" s="373"/>
      <c r="AO144" s="373"/>
      <c r="AP144" s="373"/>
      <c r="AQ144" s="373"/>
      <c r="AR144" s="373"/>
      <c r="AS144" s="373"/>
      <c r="AT144" s="373"/>
      <c r="AU144" s="373"/>
      <c r="AV144" s="373"/>
      <c r="AW144" s="373"/>
      <c r="AX144" s="373"/>
    </row>
    <row r="145" spans="1:10" s="420" customFormat="1">
      <c r="A145" s="374" t="s">
        <v>373</v>
      </c>
      <c r="B145" s="382" t="s">
        <v>647</v>
      </c>
      <c r="C145" s="388" t="s">
        <v>633</v>
      </c>
      <c r="D145" s="399" t="s">
        <v>683</v>
      </c>
      <c r="E145" s="378" t="s">
        <v>684</v>
      </c>
      <c r="F145" s="384" t="s">
        <v>685</v>
      </c>
      <c r="G145" s="1"/>
      <c r="H145" s="1"/>
    </row>
    <row r="146" spans="1:10" s="420" customFormat="1" ht="31.5">
      <c r="A146" s="374" t="s">
        <v>373</v>
      </c>
      <c r="B146" s="382" t="s">
        <v>647</v>
      </c>
      <c r="C146" s="388" t="s">
        <v>633</v>
      </c>
      <c r="D146" s="395" t="s">
        <v>686</v>
      </c>
      <c r="E146" s="378" t="s">
        <v>687</v>
      </c>
      <c r="F146" s="409" t="s">
        <v>467</v>
      </c>
      <c r="G146" s="1"/>
      <c r="H146" s="1"/>
    </row>
    <row r="147" spans="1:10" s="420" customFormat="1">
      <c r="A147" s="374" t="s">
        <v>347</v>
      </c>
      <c r="B147" s="375" t="s">
        <v>647</v>
      </c>
      <c r="C147" s="415" t="s">
        <v>688</v>
      </c>
      <c r="D147" s="367" t="s">
        <v>689</v>
      </c>
      <c r="E147" s="421" t="s">
        <v>690</v>
      </c>
      <c r="F147" s="384" t="s">
        <v>691</v>
      </c>
      <c r="G147" s="1"/>
      <c r="H147" s="1"/>
    </row>
    <row r="148" spans="1:10" s="420" customFormat="1">
      <c r="A148" s="374" t="s">
        <v>347</v>
      </c>
      <c r="B148" s="381" t="s">
        <v>647</v>
      </c>
      <c r="C148" s="402" t="s">
        <v>692</v>
      </c>
      <c r="D148" s="367" t="s">
        <v>689</v>
      </c>
      <c r="E148" s="422" t="s">
        <v>690</v>
      </c>
      <c r="F148" s="369" t="s">
        <v>693</v>
      </c>
      <c r="G148" s="1"/>
      <c r="H148" s="1"/>
    </row>
    <row r="149" spans="1:10" s="1" customFormat="1">
      <c r="A149" s="364" t="s">
        <v>347</v>
      </c>
      <c r="B149" s="365" t="s">
        <v>694</v>
      </c>
      <c r="C149" s="423" t="s">
        <v>425</v>
      </c>
      <c r="D149" s="367" t="s">
        <v>695</v>
      </c>
      <c r="E149" s="422" t="s">
        <v>696</v>
      </c>
      <c r="F149" s="369" t="s">
        <v>697</v>
      </c>
    </row>
    <row r="150" spans="1:10" s="1" customFormat="1">
      <c r="A150" s="364" t="s">
        <v>353</v>
      </c>
      <c r="B150" s="365" t="s">
        <v>694</v>
      </c>
      <c r="C150" s="366" t="s">
        <v>349</v>
      </c>
      <c r="D150" s="367" t="s">
        <v>698</v>
      </c>
      <c r="E150" s="422" t="s">
        <v>696</v>
      </c>
      <c r="F150" s="369" t="s">
        <v>697</v>
      </c>
    </row>
    <row r="151" spans="1:10">
      <c r="A151" s="364" t="s">
        <v>353</v>
      </c>
      <c r="B151" s="365" t="s">
        <v>694</v>
      </c>
      <c r="C151" s="366" t="s">
        <v>399</v>
      </c>
      <c r="D151" s="367" t="s">
        <v>698</v>
      </c>
      <c r="E151" s="422" t="s">
        <v>696</v>
      </c>
      <c r="F151" s="369" t="s">
        <v>697</v>
      </c>
      <c r="G151" s="1"/>
      <c r="H151" s="1"/>
      <c r="J151" s="1"/>
    </row>
    <row r="152" spans="1:10">
      <c r="A152" s="364" t="s">
        <v>353</v>
      </c>
      <c r="B152" s="365" t="s">
        <v>694</v>
      </c>
      <c r="C152" s="366" t="s">
        <v>648</v>
      </c>
      <c r="D152" s="367" t="s">
        <v>699</v>
      </c>
      <c r="E152" s="424" t="s">
        <v>700</v>
      </c>
      <c r="F152" s="369" t="s">
        <v>701</v>
      </c>
      <c r="G152" s="1"/>
      <c r="H152" s="1"/>
      <c r="J152" s="1"/>
    </row>
    <row r="153" spans="1:10">
      <c r="A153" s="364" t="s">
        <v>353</v>
      </c>
      <c r="B153" s="365" t="s">
        <v>694</v>
      </c>
      <c r="C153" s="423" t="s">
        <v>596</v>
      </c>
      <c r="D153" s="367" t="s">
        <v>702</v>
      </c>
      <c r="E153" s="368" t="s">
        <v>703</v>
      </c>
      <c r="F153" s="386" t="s">
        <v>396</v>
      </c>
      <c r="G153" s="1"/>
      <c r="H153" s="1"/>
      <c r="J153" s="1"/>
    </row>
    <row r="154" spans="1:10">
      <c r="A154" s="364" t="s">
        <v>353</v>
      </c>
      <c r="B154" s="365" t="s">
        <v>694</v>
      </c>
      <c r="C154" s="423" t="s">
        <v>678</v>
      </c>
      <c r="D154" s="367" t="s">
        <v>702</v>
      </c>
      <c r="E154" s="422" t="s">
        <v>703</v>
      </c>
      <c r="F154" s="386" t="s">
        <v>396</v>
      </c>
      <c r="G154" s="1"/>
      <c r="H154" s="1"/>
      <c r="J154" s="1"/>
    </row>
    <row r="155" spans="1:10">
      <c r="A155" s="364" t="s">
        <v>353</v>
      </c>
      <c r="B155" s="365" t="s">
        <v>694</v>
      </c>
      <c r="C155" s="423" t="s">
        <v>704</v>
      </c>
      <c r="D155" s="399" t="s">
        <v>705</v>
      </c>
      <c r="E155" s="422" t="s">
        <v>706</v>
      </c>
      <c r="F155" s="391" t="s">
        <v>707</v>
      </c>
      <c r="G155" s="1"/>
      <c r="H155" s="1"/>
      <c r="J155" s="1"/>
    </row>
    <row r="156" spans="1:10">
      <c r="A156" s="370" t="s">
        <v>440</v>
      </c>
      <c r="B156" s="365" t="s">
        <v>694</v>
      </c>
      <c r="C156" s="366" t="s">
        <v>704</v>
      </c>
      <c r="D156" s="399" t="s">
        <v>708</v>
      </c>
      <c r="E156" s="368" t="s">
        <v>709</v>
      </c>
      <c r="F156" s="391" t="s">
        <v>710</v>
      </c>
      <c r="G156" s="1"/>
      <c r="H156" s="1"/>
      <c r="J156" s="1"/>
    </row>
    <row r="157" spans="1:10">
      <c r="A157" s="370" t="s">
        <v>440</v>
      </c>
      <c r="B157" s="365" t="s">
        <v>694</v>
      </c>
      <c r="C157" s="394" t="s">
        <v>711</v>
      </c>
      <c r="D157" s="399" t="s">
        <v>708</v>
      </c>
      <c r="E157" s="368" t="s">
        <v>709</v>
      </c>
      <c r="F157" s="369" t="s">
        <v>710</v>
      </c>
      <c r="G157" s="1"/>
      <c r="H157" s="1"/>
      <c r="J157" s="1"/>
    </row>
    <row r="158" spans="1:10">
      <c r="A158" s="370" t="s">
        <v>440</v>
      </c>
      <c r="B158" s="371" t="s">
        <v>712</v>
      </c>
      <c r="C158" s="366" t="s">
        <v>599</v>
      </c>
      <c r="D158" s="367" t="s">
        <v>713</v>
      </c>
      <c r="E158" s="368" t="s">
        <v>391</v>
      </c>
      <c r="F158" s="369" t="s">
        <v>714</v>
      </c>
      <c r="G158" s="1"/>
      <c r="H158" s="1"/>
      <c r="J158" s="1"/>
    </row>
    <row r="159" spans="1:10">
      <c r="A159" s="370" t="s">
        <v>440</v>
      </c>
      <c r="B159" s="406" t="s">
        <v>712</v>
      </c>
      <c r="C159" s="402" t="s">
        <v>447</v>
      </c>
      <c r="D159" s="367" t="s">
        <v>715</v>
      </c>
      <c r="E159" s="368" t="s">
        <v>391</v>
      </c>
      <c r="F159" s="369" t="s">
        <v>716</v>
      </c>
      <c r="G159" s="1"/>
      <c r="H159" s="1"/>
      <c r="J159" s="1"/>
    </row>
    <row r="160" spans="1:10">
      <c r="A160" s="370" t="s">
        <v>440</v>
      </c>
      <c r="B160" s="406" t="s">
        <v>712</v>
      </c>
      <c r="C160" s="402" t="s">
        <v>448</v>
      </c>
      <c r="D160" s="367" t="s">
        <v>715</v>
      </c>
      <c r="E160" s="368" t="s">
        <v>391</v>
      </c>
      <c r="F160" s="369" t="s">
        <v>716</v>
      </c>
      <c r="G160" s="1"/>
      <c r="H160" s="1"/>
      <c r="J160" s="1"/>
    </row>
    <row r="161" spans="1:10">
      <c r="A161" s="364" t="s">
        <v>397</v>
      </c>
      <c r="B161" s="365" t="s">
        <v>712</v>
      </c>
      <c r="C161" s="366" t="s">
        <v>420</v>
      </c>
      <c r="D161" s="367" t="s">
        <v>717</v>
      </c>
      <c r="E161" s="368" t="s">
        <v>570</v>
      </c>
      <c r="F161" s="369" t="s">
        <v>396</v>
      </c>
      <c r="G161" s="1"/>
      <c r="H161" s="1"/>
      <c r="J161" s="1"/>
    </row>
    <row r="162" spans="1:10">
      <c r="A162" s="364" t="s">
        <v>347</v>
      </c>
      <c r="B162" s="365" t="s">
        <v>712</v>
      </c>
      <c r="C162" s="366" t="s">
        <v>420</v>
      </c>
      <c r="D162" s="367" t="s">
        <v>718</v>
      </c>
      <c r="E162" s="368" t="s">
        <v>719</v>
      </c>
      <c r="F162" s="369" t="s">
        <v>396</v>
      </c>
      <c r="G162" s="1"/>
      <c r="H162" s="1"/>
      <c r="J162" s="1"/>
    </row>
    <row r="163" spans="1:10">
      <c r="A163" s="364" t="s">
        <v>375</v>
      </c>
      <c r="B163" s="365" t="s">
        <v>712</v>
      </c>
      <c r="C163" s="394" t="s">
        <v>720</v>
      </c>
      <c r="D163" s="395" t="s">
        <v>721</v>
      </c>
      <c r="E163" s="368" t="s">
        <v>391</v>
      </c>
      <c r="F163" s="396" t="s">
        <v>722</v>
      </c>
      <c r="G163" s="1"/>
      <c r="H163" s="1"/>
      <c r="J163" s="1"/>
    </row>
    <row r="164" spans="1:10">
      <c r="A164" s="364" t="s">
        <v>375</v>
      </c>
      <c r="B164" s="365" t="s">
        <v>712</v>
      </c>
      <c r="C164" s="366" t="s">
        <v>504</v>
      </c>
      <c r="D164" s="395" t="s">
        <v>723</v>
      </c>
      <c r="E164" s="368" t="s">
        <v>391</v>
      </c>
      <c r="F164" s="396" t="s">
        <v>722</v>
      </c>
      <c r="G164" s="1"/>
      <c r="H164" s="1"/>
      <c r="J164" s="1"/>
    </row>
    <row r="165" spans="1:10">
      <c r="A165" s="364" t="s">
        <v>666</v>
      </c>
      <c r="B165" s="406" t="s">
        <v>712</v>
      </c>
      <c r="C165" s="394" t="s">
        <v>724</v>
      </c>
      <c r="D165" s="395" t="s">
        <v>725</v>
      </c>
      <c r="E165" s="368" t="s">
        <v>726</v>
      </c>
      <c r="F165" s="369" t="s">
        <v>727</v>
      </c>
      <c r="G165" s="1"/>
      <c r="H165" s="1"/>
      <c r="J165" s="1"/>
    </row>
    <row r="166" spans="1:10">
      <c r="A166" s="364" t="s">
        <v>375</v>
      </c>
      <c r="B166" s="406" t="s">
        <v>712</v>
      </c>
      <c r="C166" s="394" t="s">
        <v>728</v>
      </c>
      <c r="D166" s="395" t="s">
        <v>729</v>
      </c>
      <c r="E166" s="368" t="s">
        <v>687</v>
      </c>
      <c r="F166" s="369" t="s">
        <v>730</v>
      </c>
      <c r="G166" s="1"/>
      <c r="H166" s="1"/>
      <c r="J166" s="1"/>
    </row>
    <row r="167" spans="1:10">
      <c r="A167" s="364" t="s">
        <v>397</v>
      </c>
      <c r="B167" s="406" t="s">
        <v>712</v>
      </c>
      <c r="C167" s="394" t="s">
        <v>731</v>
      </c>
      <c r="D167" s="395" t="s">
        <v>732</v>
      </c>
      <c r="E167" s="368" t="s">
        <v>733</v>
      </c>
      <c r="F167" s="369" t="s">
        <v>396</v>
      </c>
      <c r="G167" s="1"/>
      <c r="H167" s="1"/>
      <c r="J167" s="1"/>
    </row>
    <row r="168" spans="1:10">
      <c r="A168" s="364" t="s">
        <v>375</v>
      </c>
      <c r="B168" s="365" t="s">
        <v>712</v>
      </c>
      <c r="C168" s="366" t="s">
        <v>734</v>
      </c>
      <c r="D168" s="367" t="s">
        <v>735</v>
      </c>
      <c r="E168" s="368" t="s">
        <v>736</v>
      </c>
      <c r="F168" s="369" t="s">
        <v>737</v>
      </c>
      <c r="G168" s="1"/>
      <c r="H168" s="1"/>
      <c r="J168" s="1"/>
    </row>
    <row r="169" spans="1:10">
      <c r="A169" s="364" t="s">
        <v>375</v>
      </c>
      <c r="B169" s="365" t="s">
        <v>712</v>
      </c>
      <c r="C169" s="366" t="s">
        <v>734</v>
      </c>
      <c r="D169" s="367" t="s">
        <v>738</v>
      </c>
      <c r="E169" s="368" t="s">
        <v>739</v>
      </c>
      <c r="F169" s="369" t="s">
        <v>740</v>
      </c>
      <c r="G169" s="1"/>
      <c r="H169" s="1"/>
      <c r="J169" s="1"/>
    </row>
    <row r="170" spans="1:10">
      <c r="A170" s="364" t="s">
        <v>397</v>
      </c>
      <c r="B170" s="365" t="s">
        <v>712</v>
      </c>
      <c r="C170" s="366" t="s">
        <v>734</v>
      </c>
      <c r="D170" s="367" t="s">
        <v>738</v>
      </c>
      <c r="E170" s="368" t="s">
        <v>741</v>
      </c>
      <c r="F170" s="369" t="s">
        <v>742</v>
      </c>
      <c r="G170" s="1"/>
      <c r="H170" s="1"/>
      <c r="J170" s="1"/>
    </row>
    <row r="171" spans="1:10">
      <c r="A171" s="364" t="s">
        <v>579</v>
      </c>
      <c r="B171" s="365" t="s">
        <v>712</v>
      </c>
      <c r="C171" s="366" t="s">
        <v>743</v>
      </c>
      <c r="D171" s="367" t="s">
        <v>744</v>
      </c>
      <c r="E171" s="368" t="s">
        <v>736</v>
      </c>
      <c r="F171" s="369" t="s">
        <v>737</v>
      </c>
      <c r="G171" s="1"/>
      <c r="H171" s="1"/>
      <c r="J171" s="1"/>
    </row>
    <row r="172" spans="1:10">
      <c r="A172" s="364" t="s">
        <v>579</v>
      </c>
      <c r="B172" s="365" t="s">
        <v>712</v>
      </c>
      <c r="C172" s="366" t="s">
        <v>743</v>
      </c>
      <c r="D172" s="367" t="s">
        <v>738</v>
      </c>
      <c r="E172" s="368" t="s">
        <v>739</v>
      </c>
      <c r="F172" s="369" t="s">
        <v>740</v>
      </c>
      <c r="G172" s="1"/>
      <c r="H172" s="1"/>
      <c r="J172" s="1"/>
    </row>
    <row r="173" spans="1:10">
      <c r="A173" s="364" t="s">
        <v>579</v>
      </c>
      <c r="B173" s="365" t="s">
        <v>712</v>
      </c>
      <c r="C173" s="366" t="s">
        <v>743</v>
      </c>
      <c r="D173" s="367" t="s">
        <v>738</v>
      </c>
      <c r="E173" s="368" t="s">
        <v>741</v>
      </c>
      <c r="F173" s="369" t="s">
        <v>742</v>
      </c>
      <c r="G173" s="1"/>
      <c r="H173" s="1"/>
      <c r="J173" s="1"/>
    </row>
    <row r="174" spans="1:10">
      <c r="A174" s="364" t="s">
        <v>579</v>
      </c>
      <c r="B174" s="371" t="s">
        <v>712</v>
      </c>
      <c r="C174" s="366" t="s">
        <v>745</v>
      </c>
      <c r="D174" s="372" t="s">
        <v>746</v>
      </c>
      <c r="E174" s="418" t="s">
        <v>747</v>
      </c>
      <c r="F174" s="396" t="s">
        <v>748</v>
      </c>
      <c r="G174" s="1"/>
      <c r="H174" s="1"/>
      <c r="J174" s="1"/>
    </row>
    <row r="175" spans="1:10">
      <c r="A175" s="364" t="s">
        <v>579</v>
      </c>
      <c r="B175" s="371" t="s">
        <v>712</v>
      </c>
      <c r="C175" s="366" t="s">
        <v>749</v>
      </c>
      <c r="D175" s="372" t="s">
        <v>746</v>
      </c>
      <c r="E175" s="418" t="s">
        <v>747</v>
      </c>
      <c r="F175" s="396" t="s">
        <v>748</v>
      </c>
      <c r="G175" s="1"/>
      <c r="H175" s="1"/>
      <c r="J175" s="1"/>
    </row>
    <row r="176" spans="1:10">
      <c r="A176" s="364" t="s">
        <v>353</v>
      </c>
      <c r="B176" s="371" t="s">
        <v>712</v>
      </c>
      <c r="C176" s="394" t="s">
        <v>750</v>
      </c>
      <c r="D176" s="372" t="s">
        <v>746</v>
      </c>
      <c r="E176" s="418" t="s">
        <v>747</v>
      </c>
      <c r="F176" s="396" t="s">
        <v>748</v>
      </c>
      <c r="G176" s="1"/>
      <c r="H176" s="1"/>
      <c r="J176" s="1"/>
    </row>
    <row r="177" spans="1:10">
      <c r="A177" s="364" t="s">
        <v>375</v>
      </c>
      <c r="B177" s="365" t="s">
        <v>712</v>
      </c>
      <c r="C177" s="366" t="s">
        <v>425</v>
      </c>
      <c r="D177" s="367" t="s">
        <v>751</v>
      </c>
      <c r="E177" s="368" t="s">
        <v>752</v>
      </c>
      <c r="F177" s="369" t="s">
        <v>753</v>
      </c>
      <c r="G177" s="1"/>
      <c r="H177" s="1"/>
      <c r="J177" s="1"/>
    </row>
    <row r="178" spans="1:10">
      <c r="A178" s="364" t="s">
        <v>375</v>
      </c>
      <c r="B178" s="365" t="s">
        <v>712</v>
      </c>
      <c r="C178" s="366" t="s">
        <v>425</v>
      </c>
      <c r="D178" s="367" t="s">
        <v>754</v>
      </c>
      <c r="E178" s="368" t="s">
        <v>654</v>
      </c>
      <c r="F178" s="369" t="s">
        <v>755</v>
      </c>
      <c r="G178" s="1"/>
      <c r="H178" s="1"/>
      <c r="J178" s="1"/>
    </row>
    <row r="179" spans="1:10">
      <c r="A179" s="364" t="s">
        <v>353</v>
      </c>
      <c r="B179" s="365" t="s">
        <v>712</v>
      </c>
      <c r="C179" s="366" t="s">
        <v>425</v>
      </c>
      <c r="D179" s="399" t="s">
        <v>756</v>
      </c>
      <c r="E179" s="368" t="s">
        <v>757</v>
      </c>
      <c r="F179" s="369" t="s">
        <v>758</v>
      </c>
      <c r="G179" s="1"/>
      <c r="H179" s="1"/>
      <c r="J179" s="1"/>
    </row>
    <row r="180" spans="1:10">
      <c r="A180" s="364" t="s">
        <v>375</v>
      </c>
      <c r="B180" s="365" t="s">
        <v>712</v>
      </c>
      <c r="C180" s="366" t="s">
        <v>425</v>
      </c>
      <c r="D180" s="399" t="s">
        <v>759</v>
      </c>
      <c r="E180" s="368" t="s">
        <v>760</v>
      </c>
      <c r="F180" s="369" t="s">
        <v>761</v>
      </c>
      <c r="G180" s="1"/>
      <c r="H180" s="1"/>
      <c r="J180" s="1"/>
    </row>
    <row r="181" spans="1:10">
      <c r="A181" s="364" t="s">
        <v>353</v>
      </c>
      <c r="B181" s="365" t="s">
        <v>712</v>
      </c>
      <c r="C181" s="366" t="s">
        <v>349</v>
      </c>
      <c r="D181" s="399" t="s">
        <v>759</v>
      </c>
      <c r="E181" s="368" t="s">
        <v>760</v>
      </c>
      <c r="F181" s="369" t="s">
        <v>761</v>
      </c>
      <c r="G181" s="1"/>
      <c r="H181" s="1"/>
      <c r="J181" s="1"/>
    </row>
    <row r="182" spans="1:10">
      <c r="A182" s="364" t="s">
        <v>375</v>
      </c>
      <c r="B182" s="365" t="s">
        <v>712</v>
      </c>
      <c r="C182" s="366" t="s">
        <v>762</v>
      </c>
      <c r="D182" s="367" t="s">
        <v>763</v>
      </c>
      <c r="E182" s="368" t="s">
        <v>764</v>
      </c>
      <c r="F182" s="369" t="s">
        <v>765</v>
      </c>
      <c r="G182" s="1"/>
      <c r="H182" s="1"/>
      <c r="J182" s="1"/>
    </row>
    <row r="183" spans="1:10">
      <c r="A183" s="364" t="s">
        <v>353</v>
      </c>
      <c r="B183" s="365" t="s">
        <v>712</v>
      </c>
      <c r="C183" s="366" t="s">
        <v>762</v>
      </c>
      <c r="D183" s="367" t="s">
        <v>766</v>
      </c>
      <c r="E183" s="368" t="s">
        <v>767</v>
      </c>
      <c r="F183" s="369" t="s">
        <v>768</v>
      </c>
      <c r="G183" s="1"/>
      <c r="H183" s="1"/>
      <c r="J183" s="1"/>
    </row>
    <row r="184" spans="1:10">
      <c r="A184" s="364" t="s">
        <v>353</v>
      </c>
      <c r="B184" s="365" t="s">
        <v>712</v>
      </c>
      <c r="C184" s="366" t="s">
        <v>762</v>
      </c>
      <c r="D184" s="367" t="s">
        <v>769</v>
      </c>
      <c r="E184" s="368" t="s">
        <v>767</v>
      </c>
      <c r="F184" s="369" t="s">
        <v>770</v>
      </c>
      <c r="G184" s="1"/>
      <c r="H184" s="1"/>
      <c r="J184" s="1"/>
    </row>
    <row r="185" spans="1:10">
      <c r="A185" s="364" t="s">
        <v>579</v>
      </c>
      <c r="B185" s="365" t="s">
        <v>712</v>
      </c>
      <c r="C185" s="366" t="s">
        <v>762</v>
      </c>
      <c r="D185" s="367" t="s">
        <v>771</v>
      </c>
      <c r="E185" s="368" t="s">
        <v>764</v>
      </c>
      <c r="F185" s="369" t="s">
        <v>772</v>
      </c>
      <c r="G185" s="1"/>
      <c r="H185" s="1"/>
      <c r="J185" s="1"/>
    </row>
    <row r="186" spans="1:10">
      <c r="A186" s="364" t="s">
        <v>579</v>
      </c>
      <c r="B186" s="365" t="s">
        <v>712</v>
      </c>
      <c r="C186" s="366" t="s">
        <v>762</v>
      </c>
      <c r="D186" s="367" t="s">
        <v>773</v>
      </c>
      <c r="E186" s="368" t="s">
        <v>774</v>
      </c>
      <c r="F186" s="369" t="s">
        <v>775</v>
      </c>
      <c r="G186" s="1"/>
      <c r="H186" s="1"/>
      <c r="J186" s="1"/>
    </row>
    <row r="187" spans="1:10">
      <c r="A187" s="364" t="s">
        <v>579</v>
      </c>
      <c r="B187" s="365" t="s">
        <v>712</v>
      </c>
      <c r="C187" s="366" t="s">
        <v>564</v>
      </c>
      <c r="D187" s="367" t="s">
        <v>776</v>
      </c>
      <c r="E187" s="368" t="s">
        <v>777</v>
      </c>
      <c r="F187" s="369" t="s">
        <v>778</v>
      </c>
      <c r="G187" s="1"/>
      <c r="H187" s="1"/>
      <c r="J187" s="1"/>
    </row>
    <row r="188" spans="1:10">
      <c r="A188" s="364" t="s">
        <v>579</v>
      </c>
      <c r="B188" s="365" t="s">
        <v>712</v>
      </c>
      <c r="C188" s="366" t="s">
        <v>564</v>
      </c>
      <c r="D188" s="367" t="s">
        <v>779</v>
      </c>
      <c r="E188" s="368" t="s">
        <v>570</v>
      </c>
      <c r="F188" s="369" t="s">
        <v>780</v>
      </c>
      <c r="G188" s="1"/>
      <c r="H188" s="1"/>
      <c r="J188" s="1"/>
    </row>
    <row r="189" spans="1:10">
      <c r="A189" s="364" t="s">
        <v>579</v>
      </c>
      <c r="B189" s="365" t="s">
        <v>712</v>
      </c>
      <c r="C189" s="366" t="s">
        <v>781</v>
      </c>
      <c r="D189" s="367" t="s">
        <v>782</v>
      </c>
      <c r="E189" s="368" t="s">
        <v>783</v>
      </c>
      <c r="F189" s="369" t="s">
        <v>765</v>
      </c>
      <c r="G189" s="1"/>
      <c r="H189" s="1"/>
      <c r="J189" s="1"/>
    </row>
    <row r="190" spans="1:10">
      <c r="A190" s="364" t="s">
        <v>579</v>
      </c>
      <c r="B190" s="365" t="s">
        <v>712</v>
      </c>
      <c r="C190" s="366" t="s">
        <v>483</v>
      </c>
      <c r="D190" s="367" t="s">
        <v>784</v>
      </c>
      <c r="E190" s="368" t="s">
        <v>785</v>
      </c>
      <c r="F190" s="369" t="s">
        <v>396</v>
      </c>
      <c r="G190" s="1"/>
      <c r="H190" s="1"/>
      <c r="J190" s="1"/>
    </row>
    <row r="191" spans="1:10">
      <c r="A191" s="364" t="s">
        <v>397</v>
      </c>
      <c r="B191" s="365" t="s">
        <v>712</v>
      </c>
      <c r="C191" s="366" t="s">
        <v>483</v>
      </c>
      <c r="D191" s="367" t="s">
        <v>786</v>
      </c>
      <c r="E191" s="368" t="s">
        <v>787</v>
      </c>
      <c r="F191" s="369" t="s">
        <v>788</v>
      </c>
      <c r="G191" s="1"/>
      <c r="H191" s="1"/>
      <c r="J191" s="1"/>
    </row>
    <row r="192" spans="1:10">
      <c r="A192" s="364" t="s">
        <v>384</v>
      </c>
      <c r="B192" s="365" t="s">
        <v>712</v>
      </c>
      <c r="C192" s="366" t="s">
        <v>483</v>
      </c>
      <c r="D192" s="367" t="s">
        <v>789</v>
      </c>
      <c r="E192" s="368" t="s">
        <v>790</v>
      </c>
      <c r="F192" s="369" t="s">
        <v>396</v>
      </c>
      <c r="G192" s="1"/>
      <c r="H192" s="1"/>
      <c r="J192" s="1"/>
    </row>
    <row r="193" spans="1:10">
      <c r="A193" s="364" t="s">
        <v>384</v>
      </c>
      <c r="B193" s="365" t="s">
        <v>712</v>
      </c>
      <c r="C193" s="366" t="s">
        <v>483</v>
      </c>
      <c r="D193" s="395" t="s">
        <v>791</v>
      </c>
      <c r="E193" s="368" t="s">
        <v>792</v>
      </c>
      <c r="F193" s="396" t="s">
        <v>793</v>
      </c>
      <c r="G193" s="1"/>
      <c r="H193" s="1"/>
      <c r="J193" s="1"/>
    </row>
    <row r="194" spans="1:10">
      <c r="A194" s="364" t="s">
        <v>375</v>
      </c>
      <c r="B194" s="365" t="s">
        <v>712</v>
      </c>
      <c r="C194" s="366" t="s">
        <v>483</v>
      </c>
      <c r="D194" s="395" t="s">
        <v>794</v>
      </c>
      <c r="E194" s="368" t="s">
        <v>795</v>
      </c>
      <c r="F194" s="396" t="s">
        <v>396</v>
      </c>
      <c r="G194" s="1"/>
      <c r="H194" s="1"/>
      <c r="J194" s="1"/>
    </row>
    <row r="195" spans="1:10">
      <c r="A195" s="364" t="s">
        <v>375</v>
      </c>
      <c r="B195" s="365" t="s">
        <v>712</v>
      </c>
      <c r="C195" s="366" t="s">
        <v>586</v>
      </c>
      <c r="D195" s="407" t="s">
        <v>796</v>
      </c>
      <c r="E195" s="368" t="s">
        <v>588</v>
      </c>
      <c r="F195" s="369" t="s">
        <v>589</v>
      </c>
      <c r="G195" s="1"/>
      <c r="H195" s="1"/>
      <c r="J195" s="1"/>
    </row>
    <row r="196" spans="1:10">
      <c r="A196" s="364" t="s">
        <v>440</v>
      </c>
      <c r="B196" s="365" t="s">
        <v>712</v>
      </c>
      <c r="C196" s="394" t="s">
        <v>469</v>
      </c>
      <c r="D196" s="367" t="s">
        <v>797</v>
      </c>
      <c r="E196" s="368" t="s">
        <v>391</v>
      </c>
      <c r="F196" s="369" t="s">
        <v>519</v>
      </c>
      <c r="G196" s="1"/>
      <c r="H196" s="1"/>
      <c r="J196" s="1"/>
    </row>
    <row r="197" spans="1:10">
      <c r="A197" s="364" t="s">
        <v>440</v>
      </c>
      <c r="B197" s="365" t="s">
        <v>712</v>
      </c>
      <c r="C197" s="394" t="s">
        <v>475</v>
      </c>
      <c r="D197" s="367" t="s">
        <v>797</v>
      </c>
      <c r="E197" s="368" t="s">
        <v>391</v>
      </c>
      <c r="F197" s="369" t="s">
        <v>519</v>
      </c>
      <c r="G197" s="1"/>
      <c r="H197" s="1"/>
      <c r="J197" s="1"/>
    </row>
    <row r="198" spans="1:10">
      <c r="A198" s="364" t="s">
        <v>798</v>
      </c>
      <c r="B198" s="365" t="s">
        <v>712</v>
      </c>
      <c r="C198" s="394" t="s">
        <v>476</v>
      </c>
      <c r="D198" s="367" t="s">
        <v>797</v>
      </c>
      <c r="E198" s="368" t="s">
        <v>391</v>
      </c>
      <c r="F198" s="369" t="s">
        <v>519</v>
      </c>
      <c r="G198" s="1"/>
      <c r="H198" s="1"/>
      <c r="J198" s="1"/>
    </row>
    <row r="199" spans="1:10">
      <c r="A199" s="364" t="s">
        <v>798</v>
      </c>
      <c r="B199" s="365" t="s">
        <v>712</v>
      </c>
      <c r="C199" s="394" t="s">
        <v>473</v>
      </c>
      <c r="D199" s="367" t="s">
        <v>797</v>
      </c>
      <c r="E199" s="368" t="s">
        <v>391</v>
      </c>
      <c r="F199" s="369" t="s">
        <v>519</v>
      </c>
      <c r="G199" s="1"/>
      <c r="H199" s="1"/>
      <c r="J199" s="1"/>
    </row>
    <row r="200" spans="1:10">
      <c r="A200" s="364" t="s">
        <v>397</v>
      </c>
      <c r="B200" s="365" t="s">
        <v>712</v>
      </c>
      <c r="C200" s="394" t="s">
        <v>648</v>
      </c>
      <c r="D200" s="425" t="s">
        <v>797</v>
      </c>
      <c r="E200" s="368" t="s">
        <v>391</v>
      </c>
      <c r="F200" s="369" t="s">
        <v>519</v>
      </c>
      <c r="G200" s="1"/>
      <c r="H200" s="1"/>
      <c r="J200" s="1"/>
    </row>
    <row r="201" spans="1:10">
      <c r="A201" s="364" t="s">
        <v>375</v>
      </c>
      <c r="B201" s="365" t="s">
        <v>712</v>
      </c>
      <c r="C201" s="394" t="s">
        <v>799</v>
      </c>
      <c r="D201" s="408" t="s">
        <v>800</v>
      </c>
      <c r="E201" s="368" t="s">
        <v>391</v>
      </c>
      <c r="F201" s="369" t="s">
        <v>593</v>
      </c>
      <c r="G201" s="1"/>
      <c r="H201" s="1"/>
      <c r="J201" s="1"/>
    </row>
    <row r="202" spans="1:10">
      <c r="A202" s="364" t="s">
        <v>666</v>
      </c>
      <c r="B202" s="365" t="s">
        <v>712</v>
      </c>
      <c r="C202" s="394" t="s">
        <v>389</v>
      </c>
      <c r="D202" s="408" t="s">
        <v>800</v>
      </c>
      <c r="E202" s="368" t="s">
        <v>391</v>
      </c>
      <c r="F202" s="369" t="s">
        <v>593</v>
      </c>
      <c r="G202" s="1"/>
      <c r="H202" s="1"/>
      <c r="J202" s="1"/>
    </row>
    <row r="203" spans="1:10">
      <c r="A203" s="364" t="s">
        <v>397</v>
      </c>
      <c r="B203" s="365" t="s">
        <v>712</v>
      </c>
      <c r="C203" s="366" t="s">
        <v>801</v>
      </c>
      <c r="D203" s="408" t="s">
        <v>800</v>
      </c>
      <c r="E203" s="368" t="s">
        <v>391</v>
      </c>
      <c r="F203" s="369" t="s">
        <v>593</v>
      </c>
      <c r="G203" s="1"/>
      <c r="H203" s="1"/>
      <c r="J203" s="1"/>
    </row>
    <row r="204" spans="1:10">
      <c r="A204" s="364" t="s">
        <v>375</v>
      </c>
      <c r="B204" s="365" t="s">
        <v>712</v>
      </c>
      <c r="C204" s="366" t="s">
        <v>625</v>
      </c>
      <c r="D204" s="399" t="s">
        <v>802</v>
      </c>
      <c r="E204" s="368" t="s">
        <v>570</v>
      </c>
      <c r="F204" s="369" t="s">
        <v>511</v>
      </c>
      <c r="G204" s="1"/>
      <c r="H204" s="1"/>
      <c r="J204" s="1"/>
    </row>
    <row r="205" spans="1:10">
      <c r="A205" s="364" t="s">
        <v>666</v>
      </c>
      <c r="B205" s="365" t="s">
        <v>712</v>
      </c>
      <c r="C205" s="394" t="s">
        <v>568</v>
      </c>
      <c r="D205" s="399" t="s">
        <v>802</v>
      </c>
      <c r="E205" s="368" t="s">
        <v>570</v>
      </c>
      <c r="F205" s="369" t="s">
        <v>511</v>
      </c>
      <c r="G205" s="1"/>
      <c r="H205" s="1"/>
      <c r="J205" s="1"/>
    </row>
    <row r="206" spans="1:10">
      <c r="A206" s="364" t="s">
        <v>397</v>
      </c>
      <c r="B206" s="365" t="s">
        <v>712</v>
      </c>
      <c r="C206" s="366" t="s">
        <v>803</v>
      </c>
      <c r="D206" s="372" t="s">
        <v>804</v>
      </c>
      <c r="E206" s="368" t="s">
        <v>805</v>
      </c>
      <c r="F206" s="391" t="s">
        <v>806</v>
      </c>
      <c r="G206" s="1"/>
      <c r="H206" s="1"/>
      <c r="J206" s="1"/>
    </row>
    <row r="207" spans="1:10">
      <c r="A207" s="364" t="s">
        <v>347</v>
      </c>
      <c r="B207" s="365" t="s">
        <v>712</v>
      </c>
      <c r="C207" s="366" t="s">
        <v>750</v>
      </c>
      <c r="D207" s="372" t="s">
        <v>804</v>
      </c>
      <c r="E207" s="368" t="s">
        <v>805</v>
      </c>
      <c r="F207" s="391" t="s">
        <v>807</v>
      </c>
      <c r="G207" s="1"/>
      <c r="H207" s="1"/>
      <c r="J207" s="1"/>
    </row>
    <row r="208" spans="1:10">
      <c r="A208" s="364" t="s">
        <v>347</v>
      </c>
      <c r="B208" s="365" t="s">
        <v>712</v>
      </c>
      <c r="C208" s="366" t="s">
        <v>808</v>
      </c>
      <c r="D208" s="372" t="s">
        <v>804</v>
      </c>
      <c r="E208" s="368" t="s">
        <v>805</v>
      </c>
      <c r="F208" s="391" t="s">
        <v>807</v>
      </c>
      <c r="G208" s="1"/>
      <c r="H208" s="1"/>
      <c r="J208" s="1"/>
    </row>
    <row r="209" spans="1:10">
      <c r="A209" s="364" t="s">
        <v>347</v>
      </c>
      <c r="B209" s="365" t="s">
        <v>712</v>
      </c>
      <c r="C209" s="366" t="s">
        <v>475</v>
      </c>
      <c r="D209" s="372" t="s">
        <v>804</v>
      </c>
      <c r="E209" s="368" t="s">
        <v>805</v>
      </c>
      <c r="F209" s="391" t="s">
        <v>807</v>
      </c>
      <c r="G209" s="1"/>
      <c r="H209" s="1"/>
      <c r="J209" s="1"/>
    </row>
    <row r="210" spans="1:10">
      <c r="A210" s="364" t="s">
        <v>347</v>
      </c>
      <c r="B210" s="365" t="s">
        <v>712</v>
      </c>
      <c r="C210" s="366" t="s">
        <v>473</v>
      </c>
      <c r="D210" s="372" t="s">
        <v>804</v>
      </c>
      <c r="E210" s="368" t="s">
        <v>805</v>
      </c>
      <c r="F210" s="391" t="s">
        <v>807</v>
      </c>
      <c r="G210" s="1"/>
      <c r="H210" s="1"/>
      <c r="J210" s="1"/>
    </row>
    <row r="211" spans="1:10">
      <c r="A211" s="364" t="s">
        <v>347</v>
      </c>
      <c r="B211" s="365" t="s">
        <v>712</v>
      </c>
      <c r="C211" s="366" t="s">
        <v>476</v>
      </c>
      <c r="D211" s="372" t="s">
        <v>804</v>
      </c>
      <c r="E211" s="368" t="s">
        <v>805</v>
      </c>
      <c r="F211" s="391" t="s">
        <v>807</v>
      </c>
      <c r="G211" s="1"/>
      <c r="H211" s="1"/>
      <c r="J211" s="1"/>
    </row>
    <row r="212" spans="1:10">
      <c r="A212" s="387" t="s">
        <v>347</v>
      </c>
      <c r="B212" s="382" t="s">
        <v>712</v>
      </c>
      <c r="C212" s="383" t="s">
        <v>673</v>
      </c>
      <c r="D212" s="367" t="s">
        <v>809</v>
      </c>
      <c r="E212" s="368" t="s">
        <v>570</v>
      </c>
      <c r="F212" s="369" t="s">
        <v>396</v>
      </c>
      <c r="G212" s="1"/>
      <c r="H212" s="1"/>
      <c r="J212" s="1"/>
    </row>
    <row r="213" spans="1:10">
      <c r="A213" s="387" t="s">
        <v>666</v>
      </c>
      <c r="B213" s="382" t="s">
        <v>712</v>
      </c>
      <c r="C213" s="383" t="s">
        <v>538</v>
      </c>
      <c r="D213" s="367" t="s">
        <v>810</v>
      </c>
      <c r="E213" s="368" t="s">
        <v>654</v>
      </c>
      <c r="F213" s="369" t="s">
        <v>811</v>
      </c>
      <c r="G213" s="1"/>
      <c r="H213" s="1"/>
      <c r="J213" s="1"/>
    </row>
    <row r="214" spans="1:10">
      <c r="A214" s="387" t="s">
        <v>482</v>
      </c>
      <c r="B214" s="382" t="s">
        <v>712</v>
      </c>
      <c r="C214" s="383" t="s">
        <v>633</v>
      </c>
      <c r="D214" s="367" t="s">
        <v>810</v>
      </c>
      <c r="E214" s="368" t="s">
        <v>654</v>
      </c>
      <c r="F214" s="369" t="s">
        <v>811</v>
      </c>
      <c r="G214" s="1"/>
      <c r="H214" s="1"/>
      <c r="J214" s="1"/>
    </row>
    <row r="215" spans="1:10">
      <c r="A215" s="387" t="s">
        <v>482</v>
      </c>
      <c r="B215" s="382" t="s">
        <v>712</v>
      </c>
      <c r="C215" s="388" t="s">
        <v>633</v>
      </c>
      <c r="D215" s="399" t="s">
        <v>812</v>
      </c>
      <c r="E215" s="368" t="s">
        <v>391</v>
      </c>
      <c r="F215" s="369" t="s">
        <v>607</v>
      </c>
      <c r="G215" s="1"/>
      <c r="H215" s="1"/>
      <c r="J215" s="1"/>
    </row>
    <row r="216" spans="1:10">
      <c r="A216" s="387" t="s">
        <v>482</v>
      </c>
      <c r="B216" s="382" t="s">
        <v>712</v>
      </c>
      <c r="C216" s="383" t="s">
        <v>813</v>
      </c>
      <c r="D216" s="367" t="s">
        <v>814</v>
      </c>
      <c r="E216" s="368" t="s">
        <v>391</v>
      </c>
      <c r="F216" s="386" t="s">
        <v>815</v>
      </c>
      <c r="G216" s="1"/>
      <c r="H216" s="1"/>
      <c r="J216" s="1"/>
    </row>
    <row r="217" spans="1:10">
      <c r="A217" s="387" t="s">
        <v>482</v>
      </c>
      <c r="B217" s="382" t="s">
        <v>712</v>
      </c>
      <c r="C217" s="383" t="s">
        <v>546</v>
      </c>
      <c r="D217" s="367" t="s">
        <v>814</v>
      </c>
      <c r="E217" s="368" t="s">
        <v>391</v>
      </c>
      <c r="F217" s="386" t="s">
        <v>815</v>
      </c>
      <c r="G217" s="1"/>
      <c r="H217" s="1"/>
      <c r="J217" s="1"/>
    </row>
    <row r="218" spans="1:10">
      <c r="A218" s="387" t="s">
        <v>482</v>
      </c>
      <c r="B218" s="382" t="s">
        <v>712</v>
      </c>
      <c r="C218" s="388" t="s">
        <v>633</v>
      </c>
      <c r="D218" s="395" t="s">
        <v>816</v>
      </c>
      <c r="E218" s="368" t="s">
        <v>817</v>
      </c>
      <c r="F218" s="396" t="s">
        <v>818</v>
      </c>
      <c r="G218" s="1"/>
      <c r="H218" s="1"/>
      <c r="J218" s="1"/>
    </row>
    <row r="219" spans="1:10">
      <c r="A219" s="387" t="s">
        <v>482</v>
      </c>
      <c r="B219" s="375" t="s">
        <v>712</v>
      </c>
      <c r="C219" s="415" t="s">
        <v>464</v>
      </c>
      <c r="D219" s="377" t="s">
        <v>819</v>
      </c>
      <c r="E219" s="368" t="s">
        <v>570</v>
      </c>
      <c r="F219" s="404" t="s">
        <v>396</v>
      </c>
      <c r="G219" s="1"/>
      <c r="H219" s="1"/>
      <c r="J219" s="1"/>
    </row>
    <row r="220" spans="1:10">
      <c r="A220" s="387" t="s">
        <v>440</v>
      </c>
      <c r="B220" s="382" t="s">
        <v>820</v>
      </c>
      <c r="C220" s="383" t="s">
        <v>750</v>
      </c>
      <c r="D220" s="367" t="s">
        <v>821</v>
      </c>
      <c r="E220" s="368" t="s">
        <v>378</v>
      </c>
      <c r="F220" s="369" t="s">
        <v>822</v>
      </c>
      <c r="G220" s="1"/>
      <c r="H220" s="1"/>
      <c r="J220" s="1"/>
    </row>
    <row r="221" spans="1:10">
      <c r="A221" s="387" t="s">
        <v>440</v>
      </c>
      <c r="B221" s="382" t="s">
        <v>820</v>
      </c>
      <c r="C221" s="383" t="s">
        <v>473</v>
      </c>
      <c r="D221" s="367" t="s">
        <v>823</v>
      </c>
      <c r="E221" s="368" t="s">
        <v>824</v>
      </c>
      <c r="F221" s="369" t="s">
        <v>765</v>
      </c>
      <c r="G221" s="1"/>
      <c r="H221" s="1"/>
      <c r="J221" s="1"/>
    </row>
    <row r="222" spans="1:10">
      <c r="A222" s="387" t="s">
        <v>440</v>
      </c>
      <c r="B222" s="382" t="s">
        <v>820</v>
      </c>
      <c r="C222" s="388" t="s">
        <v>605</v>
      </c>
      <c r="D222" s="399" t="s">
        <v>825</v>
      </c>
      <c r="E222" s="368" t="s">
        <v>466</v>
      </c>
      <c r="F222" s="369" t="s">
        <v>467</v>
      </c>
      <c r="G222" s="1"/>
      <c r="H222" s="1"/>
      <c r="J222" s="1"/>
    </row>
    <row r="223" spans="1:10">
      <c r="A223" s="364" t="s">
        <v>440</v>
      </c>
      <c r="B223" s="371" t="s">
        <v>826</v>
      </c>
      <c r="C223" s="366" t="s">
        <v>599</v>
      </c>
      <c r="D223" s="372" t="s">
        <v>804</v>
      </c>
      <c r="E223" s="368" t="s">
        <v>805</v>
      </c>
      <c r="F223" s="391" t="s">
        <v>807</v>
      </c>
      <c r="G223" s="1"/>
      <c r="H223" s="1"/>
      <c r="J223" s="1"/>
    </row>
    <row r="224" spans="1:10">
      <c r="A224" s="364" t="s">
        <v>440</v>
      </c>
      <c r="B224" s="365" t="s">
        <v>826</v>
      </c>
      <c r="C224" s="394" t="s">
        <v>827</v>
      </c>
      <c r="D224" s="426" t="s">
        <v>828</v>
      </c>
      <c r="E224" s="368" t="s">
        <v>829</v>
      </c>
      <c r="F224" s="369" t="s">
        <v>830</v>
      </c>
      <c r="G224" s="1"/>
      <c r="H224" s="1"/>
      <c r="J224" s="1"/>
    </row>
    <row r="225" spans="1:10">
      <c r="A225" s="364" t="s">
        <v>440</v>
      </c>
      <c r="B225" s="365" t="s">
        <v>826</v>
      </c>
      <c r="C225" s="394" t="s">
        <v>827</v>
      </c>
      <c r="D225" s="426" t="s">
        <v>831</v>
      </c>
      <c r="E225" s="368" t="s">
        <v>832</v>
      </c>
      <c r="F225" s="369" t="s">
        <v>833</v>
      </c>
      <c r="G225" s="1"/>
      <c r="H225" s="1"/>
      <c r="J225" s="1"/>
    </row>
    <row r="226" spans="1:10">
      <c r="A226" s="364" t="s">
        <v>440</v>
      </c>
      <c r="B226" s="365" t="s">
        <v>826</v>
      </c>
      <c r="C226" s="366" t="s">
        <v>425</v>
      </c>
      <c r="D226" s="399" t="s">
        <v>834</v>
      </c>
      <c r="E226" s="368" t="s">
        <v>835</v>
      </c>
      <c r="F226" s="369" t="s">
        <v>396</v>
      </c>
      <c r="G226" s="1"/>
      <c r="H226" s="1"/>
      <c r="J226" s="1"/>
    </row>
    <row r="227" spans="1:10">
      <c r="A227" s="364" t="s">
        <v>347</v>
      </c>
      <c r="B227" s="406" t="s">
        <v>826</v>
      </c>
      <c r="C227" s="402" t="s">
        <v>508</v>
      </c>
      <c r="D227" s="367" t="s">
        <v>836</v>
      </c>
      <c r="E227" s="368" t="s">
        <v>570</v>
      </c>
      <c r="F227" s="427" t="s">
        <v>775</v>
      </c>
      <c r="G227" s="1"/>
      <c r="H227" s="1"/>
      <c r="J227" s="1"/>
    </row>
    <row r="228" spans="1:10">
      <c r="A228" s="364" t="s">
        <v>347</v>
      </c>
      <c r="B228" s="406" t="s">
        <v>826</v>
      </c>
      <c r="C228" s="402" t="s">
        <v>508</v>
      </c>
      <c r="D228" s="367" t="s">
        <v>837</v>
      </c>
      <c r="E228" s="368" t="s">
        <v>838</v>
      </c>
      <c r="F228" s="427" t="s">
        <v>839</v>
      </c>
      <c r="G228" s="1"/>
      <c r="H228" s="1"/>
      <c r="J228" s="1"/>
    </row>
    <row r="229" spans="1:10">
      <c r="A229" s="364" t="s">
        <v>384</v>
      </c>
      <c r="B229" s="406" t="s">
        <v>826</v>
      </c>
      <c r="C229" s="402" t="s">
        <v>508</v>
      </c>
      <c r="D229" s="367" t="s">
        <v>840</v>
      </c>
      <c r="E229" s="368" t="s">
        <v>841</v>
      </c>
      <c r="F229" s="427" t="s">
        <v>839</v>
      </c>
      <c r="G229" s="1"/>
      <c r="H229" s="1"/>
      <c r="J229" s="1"/>
    </row>
    <row r="230" spans="1:10">
      <c r="A230" s="364" t="s">
        <v>347</v>
      </c>
      <c r="B230" s="406" t="s">
        <v>826</v>
      </c>
      <c r="C230" s="402" t="s">
        <v>508</v>
      </c>
      <c r="D230" s="367" t="s">
        <v>842</v>
      </c>
      <c r="E230" s="368" t="s">
        <v>843</v>
      </c>
      <c r="F230" s="369" t="s">
        <v>768</v>
      </c>
      <c r="G230" s="1"/>
      <c r="H230" s="1"/>
      <c r="J230" s="1"/>
    </row>
    <row r="231" spans="1:10">
      <c r="A231" s="364" t="s">
        <v>384</v>
      </c>
      <c r="B231" s="406" t="s">
        <v>826</v>
      </c>
      <c r="C231" s="402" t="s">
        <v>508</v>
      </c>
      <c r="D231" s="367" t="s">
        <v>837</v>
      </c>
      <c r="E231" s="368" t="s">
        <v>844</v>
      </c>
      <c r="F231" s="369" t="s">
        <v>845</v>
      </c>
      <c r="G231" s="1"/>
      <c r="H231" s="1"/>
      <c r="J231" s="1"/>
    </row>
    <row r="232" spans="1:10">
      <c r="A232" s="364" t="s">
        <v>375</v>
      </c>
      <c r="B232" s="406" t="s">
        <v>826</v>
      </c>
      <c r="C232" s="402" t="s">
        <v>508</v>
      </c>
      <c r="D232" s="367" t="s">
        <v>836</v>
      </c>
      <c r="E232" s="368" t="s">
        <v>846</v>
      </c>
      <c r="F232" s="369" t="s">
        <v>845</v>
      </c>
      <c r="G232" s="1"/>
      <c r="H232" s="1"/>
      <c r="J232" s="1"/>
    </row>
    <row r="233" spans="1:10">
      <c r="A233" s="387" t="s">
        <v>375</v>
      </c>
      <c r="B233" s="410" t="s">
        <v>826</v>
      </c>
      <c r="C233" s="415" t="s">
        <v>508</v>
      </c>
      <c r="D233" s="367" t="s">
        <v>837</v>
      </c>
      <c r="E233" s="378" t="s">
        <v>843</v>
      </c>
      <c r="F233" s="384" t="s">
        <v>396</v>
      </c>
      <c r="G233" s="1"/>
      <c r="H233" s="1"/>
      <c r="J233" s="1"/>
    </row>
    <row r="234" spans="1:10" ht="31.5">
      <c r="A234" s="364" t="s">
        <v>375</v>
      </c>
      <c r="B234" s="375" t="s">
        <v>826</v>
      </c>
      <c r="C234" s="415" t="s">
        <v>847</v>
      </c>
      <c r="D234" s="367" t="s">
        <v>848</v>
      </c>
      <c r="E234" s="378" t="s">
        <v>849</v>
      </c>
      <c r="F234" s="384" t="s">
        <v>396</v>
      </c>
      <c r="G234" s="1"/>
      <c r="H234" s="1"/>
      <c r="J234" s="1"/>
    </row>
    <row r="235" spans="1:10" ht="31.5">
      <c r="A235" s="364" t="s">
        <v>375</v>
      </c>
      <c r="B235" s="375" t="s">
        <v>826</v>
      </c>
      <c r="C235" s="415" t="s">
        <v>847</v>
      </c>
      <c r="D235" s="367" t="s">
        <v>850</v>
      </c>
      <c r="E235" s="378" t="s">
        <v>849</v>
      </c>
      <c r="F235" s="384" t="s">
        <v>396</v>
      </c>
      <c r="G235" s="1"/>
      <c r="H235" s="1"/>
      <c r="J235" s="1"/>
    </row>
    <row r="236" spans="1:10">
      <c r="A236" s="387" t="s">
        <v>375</v>
      </c>
      <c r="B236" s="381" t="s">
        <v>826</v>
      </c>
      <c r="C236" s="394" t="s">
        <v>393</v>
      </c>
      <c r="D236" s="367" t="s">
        <v>851</v>
      </c>
      <c r="E236" s="368" t="s">
        <v>852</v>
      </c>
      <c r="F236" s="369" t="s">
        <v>396</v>
      </c>
      <c r="G236" s="1"/>
      <c r="H236" s="1"/>
      <c r="J236" s="1"/>
    </row>
    <row r="237" spans="1:10" ht="31.5">
      <c r="A237" s="364" t="s">
        <v>579</v>
      </c>
      <c r="B237" s="375" t="s">
        <v>826</v>
      </c>
      <c r="C237" s="388" t="s">
        <v>393</v>
      </c>
      <c r="D237" s="367" t="s">
        <v>853</v>
      </c>
      <c r="E237" s="368" t="s">
        <v>854</v>
      </c>
      <c r="F237" s="369" t="s">
        <v>396</v>
      </c>
      <c r="G237" s="1"/>
      <c r="H237" s="1"/>
      <c r="J237" s="1"/>
    </row>
    <row r="238" spans="1:10">
      <c r="A238" s="387" t="s">
        <v>666</v>
      </c>
      <c r="B238" s="381" t="s">
        <v>826</v>
      </c>
      <c r="C238" s="394" t="s">
        <v>393</v>
      </c>
      <c r="D238" s="367" t="s">
        <v>855</v>
      </c>
      <c r="E238" s="368" t="s">
        <v>856</v>
      </c>
      <c r="F238" s="369" t="s">
        <v>396</v>
      </c>
      <c r="G238" s="1"/>
      <c r="H238" s="1"/>
      <c r="J238" s="1"/>
    </row>
    <row r="239" spans="1:10">
      <c r="A239" s="364" t="s">
        <v>666</v>
      </c>
      <c r="B239" s="382" t="s">
        <v>857</v>
      </c>
      <c r="C239" s="383" t="s">
        <v>858</v>
      </c>
      <c r="D239" s="367" t="s">
        <v>859</v>
      </c>
      <c r="E239" s="378" t="s">
        <v>378</v>
      </c>
      <c r="F239" s="384" t="s">
        <v>822</v>
      </c>
      <c r="G239" s="1"/>
      <c r="H239" s="1"/>
      <c r="J239" s="1"/>
    </row>
    <row r="240" spans="1:10">
      <c r="A240" s="364" t="s">
        <v>474</v>
      </c>
      <c r="B240" s="406" t="s">
        <v>857</v>
      </c>
      <c r="C240" s="388" t="s">
        <v>728</v>
      </c>
      <c r="D240" s="367" t="s">
        <v>859</v>
      </c>
      <c r="E240" s="421" t="s">
        <v>378</v>
      </c>
      <c r="F240" s="384" t="s">
        <v>822</v>
      </c>
      <c r="G240" s="1"/>
      <c r="H240" s="1"/>
      <c r="J240" s="1"/>
    </row>
    <row r="241" spans="1:10">
      <c r="A241" s="364" t="s">
        <v>474</v>
      </c>
      <c r="B241" s="381" t="s">
        <v>857</v>
      </c>
      <c r="C241" s="366" t="s">
        <v>571</v>
      </c>
      <c r="D241" s="399" t="s">
        <v>860</v>
      </c>
      <c r="E241" s="368" t="s">
        <v>371</v>
      </c>
      <c r="F241" s="369" t="s">
        <v>861</v>
      </c>
      <c r="G241" s="1"/>
      <c r="H241" s="1"/>
      <c r="J241" s="1"/>
    </row>
    <row r="242" spans="1:10" ht="31.5">
      <c r="A242" s="387" t="s">
        <v>474</v>
      </c>
      <c r="B242" s="375" t="s">
        <v>857</v>
      </c>
      <c r="C242" s="383" t="s">
        <v>571</v>
      </c>
      <c r="D242" s="399" t="s">
        <v>862</v>
      </c>
      <c r="E242" s="368" t="s">
        <v>371</v>
      </c>
      <c r="F242" s="369" t="s">
        <v>863</v>
      </c>
      <c r="G242" s="1"/>
      <c r="H242" s="1"/>
      <c r="J242" s="1"/>
    </row>
    <row r="243" spans="1:10" ht="31.5">
      <c r="A243" s="387" t="s">
        <v>474</v>
      </c>
      <c r="B243" s="375" t="s">
        <v>857</v>
      </c>
      <c r="C243" s="383" t="s">
        <v>864</v>
      </c>
      <c r="D243" s="399" t="s">
        <v>862</v>
      </c>
      <c r="E243" s="368" t="s">
        <v>371</v>
      </c>
      <c r="F243" s="369" t="s">
        <v>863</v>
      </c>
      <c r="G243" s="1"/>
      <c r="H243" s="1"/>
      <c r="J243" s="1"/>
    </row>
    <row r="244" spans="1:10" ht="31.5">
      <c r="A244" s="387" t="s">
        <v>579</v>
      </c>
      <c r="B244" s="375" t="s">
        <v>857</v>
      </c>
      <c r="C244" s="383" t="s">
        <v>865</v>
      </c>
      <c r="D244" s="399" t="s">
        <v>862</v>
      </c>
      <c r="E244" s="378" t="s">
        <v>371</v>
      </c>
      <c r="F244" s="384" t="s">
        <v>863</v>
      </c>
      <c r="G244" s="1"/>
      <c r="J244" s="1"/>
    </row>
    <row r="245" spans="1:10">
      <c r="A245" s="387" t="s">
        <v>579</v>
      </c>
      <c r="B245" s="382" t="s">
        <v>857</v>
      </c>
      <c r="C245" s="383" t="s">
        <v>399</v>
      </c>
      <c r="D245" s="367" t="s">
        <v>866</v>
      </c>
      <c r="E245" s="368" t="s">
        <v>378</v>
      </c>
      <c r="F245" s="369" t="s">
        <v>867</v>
      </c>
      <c r="G245" s="1"/>
      <c r="J245" s="1"/>
    </row>
    <row r="246" spans="1:10">
      <c r="A246" s="387" t="s">
        <v>579</v>
      </c>
      <c r="B246" s="375" t="s">
        <v>857</v>
      </c>
      <c r="C246" s="415" t="s">
        <v>868</v>
      </c>
      <c r="D246" s="367" t="s">
        <v>869</v>
      </c>
      <c r="E246" s="368" t="s">
        <v>378</v>
      </c>
      <c r="F246" s="369" t="s">
        <v>870</v>
      </c>
      <c r="G246" s="1"/>
      <c r="J246" s="1"/>
    </row>
    <row r="247" spans="1:10">
      <c r="A247" s="387" t="s">
        <v>579</v>
      </c>
      <c r="B247" s="382" t="s">
        <v>871</v>
      </c>
      <c r="C247" s="388" t="s">
        <v>749</v>
      </c>
      <c r="D247" s="399" t="s">
        <v>872</v>
      </c>
      <c r="E247" s="368" t="s">
        <v>873</v>
      </c>
      <c r="F247" s="369" t="s">
        <v>874</v>
      </c>
      <c r="G247" s="1"/>
      <c r="J247" s="1"/>
    </row>
    <row r="248" spans="1:10">
      <c r="A248" s="364" t="s">
        <v>579</v>
      </c>
      <c r="B248" s="382" t="s">
        <v>871</v>
      </c>
      <c r="C248" s="388" t="s">
        <v>745</v>
      </c>
      <c r="D248" s="399" t="s">
        <v>875</v>
      </c>
      <c r="E248" s="378" t="s">
        <v>873</v>
      </c>
      <c r="F248" s="384" t="s">
        <v>874</v>
      </c>
      <c r="G248" s="1"/>
      <c r="J248" s="1"/>
    </row>
    <row r="249" spans="1:10">
      <c r="A249" s="364" t="s">
        <v>579</v>
      </c>
      <c r="B249" s="365" t="s">
        <v>871</v>
      </c>
      <c r="C249" s="394" t="s">
        <v>745</v>
      </c>
      <c r="D249" s="372" t="s">
        <v>876</v>
      </c>
      <c r="E249" s="418" t="s">
        <v>877</v>
      </c>
      <c r="F249" s="396" t="s">
        <v>396</v>
      </c>
      <c r="G249" s="1"/>
      <c r="J249" s="1"/>
    </row>
    <row r="250" spans="1:10">
      <c r="A250" s="364" t="s">
        <v>579</v>
      </c>
      <c r="B250" s="371" t="s">
        <v>871</v>
      </c>
      <c r="C250" s="366" t="s">
        <v>808</v>
      </c>
      <c r="D250" s="372" t="s">
        <v>876</v>
      </c>
      <c r="E250" s="418" t="s">
        <v>877</v>
      </c>
      <c r="F250" s="396" t="s">
        <v>396</v>
      </c>
      <c r="G250" s="1"/>
    </row>
    <row r="251" spans="1:10">
      <c r="A251" s="364" t="s">
        <v>579</v>
      </c>
      <c r="B251" s="365" t="s">
        <v>871</v>
      </c>
      <c r="C251" s="394" t="s">
        <v>463</v>
      </c>
      <c r="D251" s="426" t="s">
        <v>878</v>
      </c>
      <c r="E251" s="368" t="s">
        <v>879</v>
      </c>
      <c r="F251" s="369" t="s">
        <v>874</v>
      </c>
      <c r="G251" s="1"/>
    </row>
    <row r="252" spans="1:10">
      <c r="A252" s="364" t="s">
        <v>384</v>
      </c>
      <c r="B252" s="365" t="s">
        <v>871</v>
      </c>
      <c r="C252" s="394" t="s">
        <v>460</v>
      </c>
      <c r="D252" s="426" t="s">
        <v>878</v>
      </c>
      <c r="E252" s="368" t="s">
        <v>879</v>
      </c>
      <c r="F252" s="369" t="s">
        <v>874</v>
      </c>
      <c r="G252" s="1"/>
    </row>
    <row r="253" spans="1:10">
      <c r="A253" s="387" t="s">
        <v>384</v>
      </c>
      <c r="B253" s="382" t="s">
        <v>871</v>
      </c>
      <c r="C253" s="383" t="s">
        <v>803</v>
      </c>
      <c r="D253" s="367" t="s">
        <v>880</v>
      </c>
      <c r="E253" s="378" t="s">
        <v>391</v>
      </c>
      <c r="F253" s="384" t="s">
        <v>881</v>
      </c>
      <c r="G253" s="1"/>
    </row>
    <row r="254" spans="1:10" ht="47.25">
      <c r="A254" s="387" t="s">
        <v>384</v>
      </c>
      <c r="B254" s="382" t="s">
        <v>871</v>
      </c>
      <c r="C254" s="383" t="s">
        <v>750</v>
      </c>
      <c r="D254" s="367" t="s">
        <v>882</v>
      </c>
      <c r="E254" s="378" t="s">
        <v>883</v>
      </c>
      <c r="F254" s="384" t="s">
        <v>884</v>
      </c>
      <c r="G254" s="1"/>
    </row>
    <row r="255" spans="1:10" ht="47.25">
      <c r="A255" s="387" t="s">
        <v>384</v>
      </c>
      <c r="B255" s="382" t="s">
        <v>871</v>
      </c>
      <c r="C255" s="383" t="s">
        <v>858</v>
      </c>
      <c r="D255" s="367" t="s">
        <v>882</v>
      </c>
      <c r="E255" s="378" t="s">
        <v>883</v>
      </c>
      <c r="F255" s="384" t="s">
        <v>884</v>
      </c>
      <c r="G255" s="1"/>
    </row>
    <row r="256" spans="1:10">
      <c r="A256" s="364" t="s">
        <v>384</v>
      </c>
      <c r="B256" s="365" t="s">
        <v>871</v>
      </c>
      <c r="C256" s="366" t="s">
        <v>656</v>
      </c>
      <c r="D256" s="367" t="s">
        <v>885</v>
      </c>
      <c r="E256" s="368" t="s">
        <v>886</v>
      </c>
      <c r="F256" s="369">
        <v>2015</v>
      </c>
      <c r="G256" s="1"/>
    </row>
    <row r="257" spans="1:7">
      <c r="A257" s="364" t="s">
        <v>384</v>
      </c>
      <c r="B257" s="365" t="s">
        <v>871</v>
      </c>
      <c r="C257" s="366" t="s">
        <v>656</v>
      </c>
      <c r="D257" s="367" t="s">
        <v>887</v>
      </c>
      <c r="E257" s="368" t="s">
        <v>570</v>
      </c>
      <c r="F257" s="369">
        <v>2015</v>
      </c>
      <c r="G257" s="1"/>
    </row>
    <row r="258" spans="1:7">
      <c r="A258" s="364" t="s">
        <v>384</v>
      </c>
      <c r="B258" s="365" t="s">
        <v>871</v>
      </c>
      <c r="C258" s="366" t="s">
        <v>656</v>
      </c>
      <c r="D258" s="367" t="s">
        <v>888</v>
      </c>
      <c r="E258" s="368" t="s">
        <v>570</v>
      </c>
      <c r="F258" s="369">
        <v>2015</v>
      </c>
      <c r="G258" s="1"/>
    </row>
    <row r="259" spans="1:7">
      <c r="A259" s="364" t="s">
        <v>384</v>
      </c>
      <c r="B259" s="365" t="s">
        <v>871</v>
      </c>
      <c r="C259" s="366" t="s">
        <v>889</v>
      </c>
      <c r="D259" s="372" t="s">
        <v>804</v>
      </c>
      <c r="E259" s="368" t="s">
        <v>805</v>
      </c>
      <c r="F259" s="391" t="s">
        <v>807</v>
      </c>
      <c r="G259" s="1"/>
    </row>
    <row r="260" spans="1:7">
      <c r="A260" s="364" t="s">
        <v>579</v>
      </c>
      <c r="B260" s="365" t="s">
        <v>871</v>
      </c>
      <c r="C260" s="366" t="s">
        <v>890</v>
      </c>
      <c r="D260" s="372" t="s">
        <v>804</v>
      </c>
      <c r="E260" s="368" t="s">
        <v>805</v>
      </c>
      <c r="F260" s="391" t="s">
        <v>807</v>
      </c>
      <c r="G260" s="1"/>
    </row>
    <row r="261" spans="1:7">
      <c r="A261" s="364" t="s">
        <v>579</v>
      </c>
      <c r="B261" s="365" t="s">
        <v>871</v>
      </c>
      <c r="C261" s="366" t="s">
        <v>813</v>
      </c>
      <c r="D261" s="367" t="s">
        <v>891</v>
      </c>
      <c r="E261" s="368" t="s">
        <v>892</v>
      </c>
      <c r="F261" s="386" t="s">
        <v>874</v>
      </c>
      <c r="G261" s="1"/>
    </row>
    <row r="262" spans="1:7">
      <c r="A262" s="364" t="s">
        <v>579</v>
      </c>
      <c r="B262" s="365" t="s">
        <v>871</v>
      </c>
      <c r="C262" s="366" t="s">
        <v>893</v>
      </c>
      <c r="D262" s="367" t="s">
        <v>891</v>
      </c>
      <c r="E262" s="368" t="s">
        <v>892</v>
      </c>
      <c r="F262" s="386" t="s">
        <v>874</v>
      </c>
      <c r="G262" s="1"/>
    </row>
    <row r="263" spans="1:7">
      <c r="A263" s="428" t="s">
        <v>579</v>
      </c>
      <c r="B263" s="365" t="s">
        <v>871</v>
      </c>
      <c r="C263" s="366" t="s">
        <v>546</v>
      </c>
      <c r="D263" s="367" t="s">
        <v>891</v>
      </c>
      <c r="E263" s="368" t="s">
        <v>892</v>
      </c>
      <c r="F263" s="386" t="s">
        <v>874</v>
      </c>
      <c r="G263" s="1"/>
    </row>
    <row r="264" spans="1:7">
      <c r="A264" s="428" t="s">
        <v>579</v>
      </c>
      <c r="B264" s="365" t="s">
        <v>871</v>
      </c>
      <c r="C264" s="366" t="s">
        <v>813</v>
      </c>
      <c r="D264" s="367" t="s">
        <v>894</v>
      </c>
      <c r="E264" s="368" t="s">
        <v>895</v>
      </c>
      <c r="F264" s="386" t="s">
        <v>896</v>
      </c>
      <c r="G264" s="1"/>
    </row>
    <row r="265" spans="1:7">
      <c r="A265" s="428" t="s">
        <v>579</v>
      </c>
      <c r="B265" s="365" t="s">
        <v>871</v>
      </c>
      <c r="C265" s="394" t="s">
        <v>897</v>
      </c>
      <c r="D265" s="395" t="s">
        <v>898</v>
      </c>
      <c r="E265" s="368" t="s">
        <v>899</v>
      </c>
      <c r="F265" s="396" t="s">
        <v>900</v>
      </c>
      <c r="G265" s="1"/>
    </row>
    <row r="266" spans="1:7">
      <c r="A266" s="428" t="s">
        <v>579</v>
      </c>
      <c r="B266" s="381" t="s">
        <v>871</v>
      </c>
      <c r="C266" s="402" t="s">
        <v>439</v>
      </c>
      <c r="D266" s="429" t="s">
        <v>901</v>
      </c>
      <c r="E266" s="368" t="s">
        <v>902</v>
      </c>
      <c r="F266" s="391" t="s">
        <v>396</v>
      </c>
      <c r="G266" s="1"/>
    </row>
    <row r="267" spans="1:7">
      <c r="A267" s="428" t="s">
        <v>579</v>
      </c>
      <c r="B267" s="381" t="s">
        <v>871</v>
      </c>
      <c r="C267" s="402" t="s">
        <v>427</v>
      </c>
      <c r="D267" s="367" t="s">
        <v>903</v>
      </c>
      <c r="E267" s="368" t="s">
        <v>904</v>
      </c>
      <c r="F267" s="369" t="s">
        <v>905</v>
      </c>
      <c r="G267" s="1"/>
    </row>
    <row r="268" spans="1:7">
      <c r="A268" s="428" t="s">
        <v>579</v>
      </c>
      <c r="B268" s="365" t="s">
        <v>906</v>
      </c>
      <c r="C268" s="366" t="s">
        <v>473</v>
      </c>
      <c r="D268" s="372" t="s">
        <v>907</v>
      </c>
      <c r="E268" s="418" t="s">
        <v>908</v>
      </c>
      <c r="F268" s="369" t="s">
        <v>909</v>
      </c>
      <c r="G268" s="1"/>
    </row>
    <row r="269" spans="1:7">
      <c r="A269" s="428" t="s">
        <v>579</v>
      </c>
      <c r="B269" s="365" t="s">
        <v>910</v>
      </c>
      <c r="C269" s="366" t="s">
        <v>911</v>
      </c>
      <c r="D269" s="367" t="s">
        <v>912</v>
      </c>
      <c r="E269" s="368" t="s">
        <v>913</v>
      </c>
      <c r="F269" s="369" t="s">
        <v>514</v>
      </c>
      <c r="G269" s="1"/>
    </row>
    <row r="270" spans="1:7">
      <c r="A270" s="428" t="s">
        <v>579</v>
      </c>
      <c r="B270" s="365" t="s">
        <v>910</v>
      </c>
      <c r="C270" s="394" t="s">
        <v>914</v>
      </c>
      <c r="D270" s="399" t="s">
        <v>915</v>
      </c>
      <c r="E270" s="368" t="s">
        <v>916</v>
      </c>
      <c r="F270" s="369" t="s">
        <v>917</v>
      </c>
      <c r="G270" s="1"/>
    </row>
    <row r="271" spans="1:7">
      <c r="A271" s="428" t="s">
        <v>579</v>
      </c>
      <c r="B271" s="365" t="s">
        <v>910</v>
      </c>
      <c r="C271" s="394" t="s">
        <v>918</v>
      </c>
      <c r="D271" s="399" t="s">
        <v>919</v>
      </c>
      <c r="E271" s="368" t="s">
        <v>920</v>
      </c>
      <c r="F271" s="369" t="s">
        <v>598</v>
      </c>
      <c r="G271" s="1"/>
    </row>
    <row r="272" spans="1:7">
      <c r="A272" s="428" t="s">
        <v>482</v>
      </c>
      <c r="B272" s="365" t="s">
        <v>921</v>
      </c>
      <c r="C272" s="366" t="s">
        <v>648</v>
      </c>
      <c r="D272" s="355" t="s">
        <v>922</v>
      </c>
      <c r="E272" s="390" t="s">
        <v>923</v>
      </c>
      <c r="F272" s="386" t="s">
        <v>924</v>
      </c>
      <c r="G272" s="1"/>
    </row>
    <row r="273" spans="1:7" ht="31.5">
      <c r="A273" s="387" t="s">
        <v>347</v>
      </c>
      <c r="B273" s="382" t="s">
        <v>925</v>
      </c>
      <c r="C273" s="383" t="s">
        <v>648</v>
      </c>
      <c r="D273" s="367" t="s">
        <v>926</v>
      </c>
      <c r="E273" s="430" t="s">
        <v>927</v>
      </c>
      <c r="F273" s="384" t="s">
        <v>646</v>
      </c>
      <c r="G273" s="1"/>
    </row>
    <row r="274" spans="1:7">
      <c r="A274" s="364" t="s">
        <v>347</v>
      </c>
      <c r="B274" s="365" t="s">
        <v>925</v>
      </c>
      <c r="C274" s="366" t="s">
        <v>704</v>
      </c>
      <c r="D274" s="399" t="s">
        <v>928</v>
      </c>
      <c r="E274" s="368" t="s">
        <v>929</v>
      </c>
      <c r="F274" s="391" t="s">
        <v>930</v>
      </c>
      <c r="G274" s="1"/>
    </row>
    <row r="275" spans="1:7">
      <c r="A275" s="364" t="s">
        <v>347</v>
      </c>
      <c r="B275" s="365" t="s">
        <v>925</v>
      </c>
      <c r="C275" s="366" t="s">
        <v>711</v>
      </c>
      <c r="D275" s="399" t="s">
        <v>928</v>
      </c>
      <c r="E275" s="368" t="s">
        <v>929</v>
      </c>
      <c r="F275" s="391" t="s">
        <v>930</v>
      </c>
      <c r="G275" s="1"/>
    </row>
    <row r="276" spans="1:7">
      <c r="A276" s="364" t="s">
        <v>798</v>
      </c>
      <c r="B276" s="406" t="s">
        <v>931</v>
      </c>
      <c r="C276" s="394" t="s">
        <v>731</v>
      </c>
      <c r="D276" s="395" t="s">
        <v>932</v>
      </c>
      <c r="E276" s="368" t="s">
        <v>570</v>
      </c>
      <c r="F276" s="369" t="s">
        <v>396</v>
      </c>
      <c r="G276" s="1"/>
    </row>
    <row r="277" spans="1:7">
      <c r="A277" s="364" t="s">
        <v>798</v>
      </c>
      <c r="B277" s="371" t="s">
        <v>931</v>
      </c>
      <c r="C277" s="366" t="s">
        <v>745</v>
      </c>
      <c r="D277" s="372" t="s">
        <v>933</v>
      </c>
      <c r="E277" s="368" t="s">
        <v>886</v>
      </c>
      <c r="F277" s="369" t="s">
        <v>598</v>
      </c>
      <c r="G277" s="1"/>
    </row>
    <row r="278" spans="1:7">
      <c r="A278" s="364" t="s">
        <v>798</v>
      </c>
      <c r="B278" s="365" t="s">
        <v>931</v>
      </c>
      <c r="C278" s="394" t="s">
        <v>720</v>
      </c>
      <c r="D278" s="389" t="s">
        <v>934</v>
      </c>
      <c r="E278" s="390" t="s">
        <v>570</v>
      </c>
      <c r="F278" s="391" t="s">
        <v>396</v>
      </c>
      <c r="G278" s="1"/>
    </row>
    <row r="279" spans="1:7">
      <c r="A279" s="364" t="s">
        <v>798</v>
      </c>
      <c r="B279" s="365" t="s">
        <v>931</v>
      </c>
      <c r="C279" s="366" t="s">
        <v>504</v>
      </c>
      <c r="D279" s="389" t="s">
        <v>934</v>
      </c>
      <c r="E279" s="390" t="s">
        <v>570</v>
      </c>
      <c r="F279" s="369" t="s">
        <v>396</v>
      </c>
      <c r="G279" s="1"/>
    </row>
    <row r="280" spans="1:7">
      <c r="A280" s="364" t="s">
        <v>798</v>
      </c>
      <c r="B280" s="365" t="s">
        <v>931</v>
      </c>
      <c r="C280" s="394" t="s">
        <v>463</v>
      </c>
      <c r="D280" s="389" t="s">
        <v>935</v>
      </c>
      <c r="E280" s="390" t="s">
        <v>936</v>
      </c>
      <c r="F280" s="369" t="s">
        <v>768</v>
      </c>
      <c r="G280" s="1"/>
    </row>
    <row r="281" spans="1:7">
      <c r="A281" s="364" t="s">
        <v>798</v>
      </c>
      <c r="B281" s="365" t="s">
        <v>931</v>
      </c>
      <c r="C281" s="394" t="s">
        <v>502</v>
      </c>
      <c r="D281" s="355" t="s">
        <v>937</v>
      </c>
      <c r="E281" s="368" t="s">
        <v>938</v>
      </c>
      <c r="F281" s="369" t="s">
        <v>845</v>
      </c>
      <c r="G281" s="1"/>
    </row>
    <row r="282" spans="1:7">
      <c r="A282" s="364" t="s">
        <v>397</v>
      </c>
      <c r="B282" s="365" t="s">
        <v>931</v>
      </c>
      <c r="C282" s="366" t="s">
        <v>781</v>
      </c>
      <c r="D282" s="367" t="s">
        <v>939</v>
      </c>
      <c r="E282" s="431" t="s">
        <v>940</v>
      </c>
      <c r="F282" s="369" t="s">
        <v>511</v>
      </c>
      <c r="G282" s="1"/>
    </row>
    <row r="283" spans="1:7">
      <c r="A283" s="364" t="s">
        <v>579</v>
      </c>
      <c r="B283" s="365" t="s">
        <v>931</v>
      </c>
      <c r="C283" s="366" t="s">
        <v>803</v>
      </c>
      <c r="D283" s="399" t="s">
        <v>941</v>
      </c>
      <c r="E283" s="431" t="s">
        <v>942</v>
      </c>
      <c r="F283" s="391" t="s">
        <v>396</v>
      </c>
      <c r="G283" s="1"/>
    </row>
    <row r="284" spans="1:7">
      <c r="A284" s="364" t="s">
        <v>579</v>
      </c>
      <c r="B284" s="365" t="s">
        <v>931</v>
      </c>
      <c r="C284" s="366" t="s">
        <v>656</v>
      </c>
      <c r="D284" s="367" t="s">
        <v>943</v>
      </c>
      <c r="E284" s="431" t="s">
        <v>774</v>
      </c>
      <c r="F284" s="369">
        <v>2015</v>
      </c>
      <c r="G284" s="1"/>
    </row>
    <row r="285" spans="1:7">
      <c r="A285" s="364" t="s">
        <v>579</v>
      </c>
      <c r="B285" s="365" t="s">
        <v>931</v>
      </c>
      <c r="C285" s="366" t="s">
        <v>667</v>
      </c>
      <c r="D285" s="367" t="s">
        <v>944</v>
      </c>
      <c r="E285" s="431" t="s">
        <v>774</v>
      </c>
      <c r="F285" s="369">
        <v>2015</v>
      </c>
      <c r="G285" s="1"/>
    </row>
    <row r="286" spans="1:7">
      <c r="A286" s="428" t="s">
        <v>373</v>
      </c>
      <c r="B286" s="365" t="s">
        <v>931</v>
      </c>
      <c r="C286" s="394" t="s">
        <v>918</v>
      </c>
      <c r="D286" s="389" t="s">
        <v>945</v>
      </c>
      <c r="E286" s="431" t="s">
        <v>946</v>
      </c>
      <c r="F286" s="391" t="s">
        <v>511</v>
      </c>
      <c r="G286" s="1"/>
    </row>
    <row r="287" spans="1:7">
      <c r="A287" s="428" t="s">
        <v>373</v>
      </c>
      <c r="B287" s="365" t="s">
        <v>931</v>
      </c>
      <c r="C287" s="366" t="s">
        <v>538</v>
      </c>
      <c r="D287" s="367" t="s">
        <v>947</v>
      </c>
      <c r="E287" s="431" t="s">
        <v>391</v>
      </c>
      <c r="F287" s="369" t="s">
        <v>948</v>
      </c>
      <c r="G287" s="1"/>
    </row>
    <row r="288" spans="1:7">
      <c r="A288" s="364" t="s">
        <v>474</v>
      </c>
      <c r="B288" s="381" t="s">
        <v>931</v>
      </c>
      <c r="C288" s="402" t="s">
        <v>949</v>
      </c>
      <c r="D288" s="367" t="s">
        <v>950</v>
      </c>
      <c r="E288" s="431" t="s">
        <v>951</v>
      </c>
      <c r="F288" s="369" t="s">
        <v>396</v>
      </c>
      <c r="G288" s="1"/>
    </row>
    <row r="289" spans="1:7">
      <c r="A289" s="364" t="s">
        <v>666</v>
      </c>
      <c r="B289" s="381" t="s">
        <v>931</v>
      </c>
      <c r="C289" s="402" t="s">
        <v>952</v>
      </c>
      <c r="D289" s="367" t="s">
        <v>950</v>
      </c>
      <c r="E289" s="431" t="s">
        <v>951</v>
      </c>
      <c r="F289" s="369" t="s">
        <v>396</v>
      </c>
      <c r="G289" s="1"/>
    </row>
    <row r="290" spans="1:7">
      <c r="A290" s="364" t="s">
        <v>953</v>
      </c>
      <c r="B290" s="406" t="s">
        <v>954</v>
      </c>
      <c r="C290" s="394" t="s">
        <v>955</v>
      </c>
      <c r="D290" s="395" t="s">
        <v>919</v>
      </c>
      <c r="E290" s="431" t="s">
        <v>956</v>
      </c>
      <c r="F290" s="369" t="s">
        <v>396</v>
      </c>
      <c r="G290" s="1"/>
    </row>
    <row r="291" spans="1:7">
      <c r="A291" s="364" t="s">
        <v>384</v>
      </c>
      <c r="B291" s="365" t="s">
        <v>954</v>
      </c>
      <c r="C291" s="366" t="s">
        <v>750</v>
      </c>
      <c r="D291" s="367" t="s">
        <v>957</v>
      </c>
      <c r="E291" s="431" t="s">
        <v>883</v>
      </c>
      <c r="F291" s="369" t="s">
        <v>958</v>
      </c>
      <c r="G291" s="1"/>
    </row>
    <row r="292" spans="1:7">
      <c r="A292" s="364" t="s">
        <v>375</v>
      </c>
      <c r="B292" s="365" t="s">
        <v>954</v>
      </c>
      <c r="C292" s="366" t="s">
        <v>959</v>
      </c>
      <c r="D292" s="399" t="s">
        <v>960</v>
      </c>
      <c r="E292" s="431" t="s">
        <v>961</v>
      </c>
      <c r="F292" s="369" t="s">
        <v>962</v>
      </c>
      <c r="G292" s="1"/>
    </row>
    <row r="293" spans="1:7">
      <c r="A293" s="364" t="s">
        <v>798</v>
      </c>
      <c r="B293" s="365" t="s">
        <v>954</v>
      </c>
      <c r="C293" s="366" t="s">
        <v>959</v>
      </c>
      <c r="D293" s="399" t="s">
        <v>963</v>
      </c>
      <c r="E293" s="431" t="s">
        <v>961</v>
      </c>
      <c r="F293" s="391" t="s">
        <v>962</v>
      </c>
      <c r="G293" s="1"/>
    </row>
    <row r="294" spans="1:7">
      <c r="A294" s="364" t="s">
        <v>798</v>
      </c>
      <c r="B294" s="381" t="s">
        <v>954</v>
      </c>
      <c r="C294" s="402" t="s">
        <v>914</v>
      </c>
      <c r="D294" s="367" t="s">
        <v>964</v>
      </c>
      <c r="E294" s="431" t="s">
        <v>965</v>
      </c>
      <c r="F294" s="369" t="s">
        <v>966</v>
      </c>
      <c r="G294" s="1"/>
    </row>
    <row r="295" spans="1:7">
      <c r="A295" s="364" t="s">
        <v>440</v>
      </c>
      <c r="B295" s="381" t="s">
        <v>954</v>
      </c>
      <c r="C295" s="402" t="s">
        <v>460</v>
      </c>
      <c r="D295" s="367" t="s">
        <v>967</v>
      </c>
      <c r="E295" s="431" t="s">
        <v>968</v>
      </c>
      <c r="F295" s="369" t="s">
        <v>969</v>
      </c>
      <c r="G295" s="1"/>
    </row>
    <row r="296" spans="1:7">
      <c r="A296" s="432"/>
      <c r="B296" s="433"/>
      <c r="C296" s="434"/>
      <c r="D296" s="367"/>
      <c r="E296" s="435"/>
    </row>
    <row r="297" spans="1:7">
      <c r="A297" s="432"/>
      <c r="B297" s="433"/>
      <c r="C297" s="434"/>
      <c r="D297" s="367"/>
      <c r="E297" s="435"/>
    </row>
    <row r="298" spans="1:7">
      <c r="A298" s="432"/>
      <c r="B298" s="433"/>
      <c r="C298" s="434"/>
      <c r="D298" s="367"/>
      <c r="E298" s="435"/>
    </row>
    <row r="299" spans="1:7">
      <c r="A299" s="432"/>
      <c r="B299" s="433"/>
      <c r="C299" s="434"/>
      <c r="D299" s="367"/>
      <c r="E299" s="435"/>
    </row>
    <row r="300" spans="1:7">
      <c r="A300" s="432"/>
      <c r="B300" s="433"/>
      <c r="C300" s="434"/>
      <c r="D300" s="367"/>
      <c r="E300" s="435"/>
    </row>
    <row r="301" spans="1:7">
      <c r="A301" s="432"/>
      <c r="B301" s="433"/>
      <c r="C301" s="434"/>
      <c r="D301" s="367"/>
      <c r="E301" s="435"/>
    </row>
    <row r="302" spans="1:7">
      <c r="A302" s="432"/>
      <c r="B302" s="433"/>
      <c r="C302" s="434"/>
      <c r="D302" s="367"/>
      <c r="E302" s="435"/>
    </row>
    <row r="303" spans="1:7">
      <c r="A303" s="432"/>
      <c r="B303" s="433"/>
      <c r="C303" s="434"/>
      <c r="D303" s="367"/>
      <c r="E303" s="435"/>
    </row>
    <row r="304" spans="1:7">
      <c r="A304" s="432"/>
      <c r="B304" s="433"/>
      <c r="C304" s="434"/>
      <c r="D304" s="367"/>
      <c r="E304" s="435"/>
    </row>
    <row r="305" spans="1:5">
      <c r="A305" s="432"/>
      <c r="B305" s="433"/>
      <c r="C305" s="434"/>
      <c r="D305" s="367"/>
      <c r="E305" s="435"/>
    </row>
    <row r="306" spans="1:5">
      <c r="A306" s="432"/>
      <c r="B306" s="433"/>
      <c r="C306" s="434"/>
      <c r="D306" s="367"/>
      <c r="E306" s="435"/>
    </row>
    <row r="307" spans="1:5">
      <c r="A307" s="432"/>
      <c r="B307" s="433"/>
      <c r="C307" s="434"/>
      <c r="D307" s="367"/>
      <c r="E307" s="435"/>
    </row>
    <row r="308" spans="1:5">
      <c r="A308" s="432"/>
      <c r="B308" s="433"/>
      <c r="C308" s="434"/>
      <c r="D308" s="367"/>
      <c r="E308" s="435"/>
    </row>
    <row r="309" spans="1:5">
      <c r="A309" s="432"/>
      <c r="B309" s="433"/>
      <c r="C309" s="434"/>
      <c r="D309" s="367"/>
      <c r="E309" s="435"/>
    </row>
    <row r="310" spans="1:5">
      <c r="A310" s="432"/>
      <c r="B310" s="433"/>
      <c r="C310" s="434"/>
      <c r="D310" s="367"/>
      <c r="E310" s="435"/>
    </row>
    <row r="311" spans="1:5">
      <c r="A311" s="432"/>
      <c r="B311" s="433"/>
      <c r="C311" s="434"/>
      <c r="D311" s="367"/>
      <c r="E311" s="435"/>
    </row>
    <row r="312" spans="1:5">
      <c r="A312" s="432"/>
      <c r="B312" s="433"/>
      <c r="C312" s="434"/>
      <c r="D312" s="367"/>
      <c r="E312" s="435"/>
    </row>
    <row r="313" spans="1:5">
      <c r="A313" s="432"/>
      <c r="B313" s="433"/>
      <c r="C313" s="434"/>
      <c r="D313" s="367"/>
      <c r="E313" s="435"/>
    </row>
    <row r="314" spans="1:5">
      <c r="A314" s="432"/>
      <c r="B314" s="433"/>
      <c r="C314" s="434"/>
      <c r="D314" s="367"/>
      <c r="E314" s="435"/>
    </row>
    <row r="315" spans="1:5">
      <c r="A315" s="432"/>
      <c r="B315" s="433"/>
      <c r="C315" s="434"/>
      <c r="D315" s="367"/>
      <c r="E315" s="435"/>
    </row>
    <row r="316" spans="1:5">
      <c r="A316" s="432"/>
      <c r="B316" s="433"/>
      <c r="C316" s="434"/>
      <c r="D316" s="367"/>
      <c r="E316" s="435"/>
    </row>
    <row r="317" spans="1:5">
      <c r="A317" s="432"/>
      <c r="B317" s="433"/>
      <c r="C317" s="434"/>
      <c r="D317" s="367"/>
      <c r="E317" s="435"/>
    </row>
    <row r="318" spans="1:5">
      <c r="A318" s="432"/>
      <c r="B318" s="433"/>
      <c r="C318" s="434"/>
      <c r="D318" s="367"/>
      <c r="E318" s="435"/>
    </row>
    <row r="319" spans="1:5">
      <c r="A319" s="432"/>
      <c r="B319" s="433"/>
      <c r="C319" s="434"/>
      <c r="D319" s="367"/>
      <c r="E319" s="435"/>
    </row>
    <row r="320" spans="1:5">
      <c r="A320" s="432"/>
      <c r="B320" s="433"/>
      <c r="C320" s="434"/>
      <c r="D320" s="367"/>
      <c r="E320" s="435"/>
    </row>
    <row r="321" spans="1:5">
      <c r="A321" s="432"/>
      <c r="B321" s="433"/>
      <c r="C321" s="434"/>
      <c r="D321" s="367"/>
      <c r="E321" s="435"/>
    </row>
    <row r="322" spans="1:5">
      <c r="A322" s="432"/>
      <c r="B322" s="433"/>
      <c r="C322" s="434"/>
      <c r="D322" s="367"/>
      <c r="E322" s="435"/>
    </row>
    <row r="323" spans="1:5">
      <c r="A323" s="432"/>
      <c r="B323" s="433"/>
      <c r="C323" s="434"/>
      <c r="D323" s="367"/>
      <c r="E323" s="435"/>
    </row>
    <row r="324" spans="1:5">
      <c r="A324" s="432"/>
      <c r="B324" s="433"/>
      <c r="C324" s="434"/>
      <c r="D324" s="367"/>
      <c r="E324" s="435"/>
    </row>
    <row r="325" spans="1:5">
      <c r="A325" s="432"/>
      <c r="B325" s="433"/>
      <c r="C325" s="434"/>
      <c r="D325" s="367"/>
      <c r="E325" s="435"/>
    </row>
    <row r="326" spans="1:5">
      <c r="A326" s="432"/>
      <c r="B326" s="433"/>
      <c r="C326" s="434"/>
      <c r="D326" s="367"/>
      <c r="E326" s="435"/>
    </row>
    <row r="327" spans="1:5">
      <c r="A327" s="432"/>
      <c r="B327" s="433"/>
      <c r="C327" s="434"/>
      <c r="D327" s="367"/>
      <c r="E327" s="435"/>
    </row>
    <row r="328" spans="1:5">
      <c r="A328" s="432"/>
      <c r="B328" s="433"/>
      <c r="C328" s="434"/>
      <c r="D328" s="367"/>
      <c r="E328" s="435"/>
    </row>
    <row r="329" spans="1:5">
      <c r="A329" s="432"/>
      <c r="B329" s="433"/>
      <c r="C329" s="434"/>
      <c r="D329" s="367"/>
      <c r="E329" s="435"/>
    </row>
    <row r="330" spans="1:5">
      <c r="A330" s="432"/>
      <c r="B330" s="433"/>
      <c r="C330" s="434"/>
      <c r="D330" s="367"/>
      <c r="E330" s="435"/>
    </row>
    <row r="331" spans="1:5">
      <c r="A331" s="432"/>
      <c r="B331" s="433"/>
      <c r="C331" s="434"/>
      <c r="D331" s="367"/>
      <c r="E331" s="435"/>
    </row>
    <row r="332" spans="1:5">
      <c r="A332" s="432"/>
      <c r="B332" s="433"/>
      <c r="C332" s="434"/>
      <c r="D332" s="367"/>
      <c r="E332" s="435"/>
    </row>
    <row r="333" spans="1:5">
      <c r="A333" s="432"/>
      <c r="B333" s="433"/>
      <c r="C333" s="434"/>
      <c r="D333" s="367"/>
      <c r="E333" s="435"/>
    </row>
    <row r="334" spans="1:5">
      <c r="A334" s="432"/>
      <c r="B334" s="433"/>
      <c r="C334" s="434"/>
      <c r="D334" s="367"/>
      <c r="E334" s="435"/>
    </row>
    <row r="335" spans="1:5">
      <c r="A335" s="432"/>
      <c r="B335" s="433"/>
      <c r="C335" s="434"/>
      <c r="D335" s="367"/>
      <c r="E335" s="435"/>
    </row>
    <row r="336" spans="1:5">
      <c r="A336" s="432"/>
      <c r="B336" s="433"/>
      <c r="C336" s="434"/>
      <c r="D336" s="367"/>
      <c r="E336" s="435"/>
    </row>
    <row r="337" spans="1:5">
      <c r="A337" s="432"/>
      <c r="B337" s="433"/>
      <c r="C337" s="434"/>
      <c r="D337" s="367"/>
      <c r="E337" s="435"/>
    </row>
    <row r="338" spans="1:5">
      <c r="A338" s="432"/>
      <c r="B338" s="433"/>
      <c r="C338" s="434"/>
      <c r="D338" s="367"/>
      <c r="E338" s="435"/>
    </row>
    <row r="339" spans="1:5">
      <c r="A339" s="432"/>
      <c r="B339" s="433"/>
      <c r="C339" s="434"/>
      <c r="D339" s="367"/>
      <c r="E339" s="435"/>
    </row>
    <row r="340" spans="1:5">
      <c r="A340" s="432"/>
      <c r="B340" s="433"/>
      <c r="C340" s="434"/>
      <c r="D340" s="367"/>
      <c r="E340" s="435"/>
    </row>
    <row r="341" spans="1:5">
      <c r="A341" s="432"/>
      <c r="B341" s="433"/>
      <c r="C341" s="434"/>
      <c r="D341" s="367"/>
      <c r="E341" s="435"/>
    </row>
    <row r="342" spans="1:5">
      <c r="A342" s="432"/>
      <c r="B342" s="433"/>
      <c r="C342" s="434"/>
      <c r="D342" s="367"/>
      <c r="E342" s="435"/>
    </row>
    <row r="343" spans="1:5">
      <c r="A343" s="432"/>
      <c r="B343" s="433"/>
      <c r="C343" s="434"/>
      <c r="D343" s="367"/>
      <c r="E343" s="435"/>
    </row>
    <row r="344" spans="1:5">
      <c r="A344" s="432"/>
      <c r="B344" s="433"/>
      <c r="C344" s="434"/>
      <c r="D344" s="367"/>
      <c r="E344" s="435"/>
    </row>
    <row r="345" spans="1:5">
      <c r="A345" s="432"/>
      <c r="B345" s="433"/>
      <c r="C345" s="434"/>
      <c r="D345" s="367"/>
      <c r="E345" s="435"/>
    </row>
    <row r="346" spans="1:5">
      <c r="A346" s="432"/>
      <c r="B346" s="433"/>
      <c r="C346" s="434"/>
      <c r="D346" s="367"/>
      <c r="E346" s="435"/>
    </row>
    <row r="347" spans="1:5">
      <c r="A347" s="432"/>
      <c r="B347" s="433"/>
      <c r="C347" s="434"/>
      <c r="D347" s="367"/>
      <c r="E347" s="435"/>
    </row>
    <row r="348" spans="1:5">
      <c r="A348" s="432"/>
      <c r="B348" s="433"/>
      <c r="C348" s="434"/>
      <c r="D348" s="367"/>
      <c r="E348" s="435"/>
    </row>
    <row r="349" spans="1:5">
      <c r="A349" s="432"/>
      <c r="B349" s="433"/>
      <c r="C349" s="434"/>
      <c r="D349" s="367"/>
      <c r="E349" s="435"/>
    </row>
    <row r="350" spans="1:5">
      <c r="A350" s="432"/>
      <c r="B350" s="433"/>
      <c r="C350" s="434"/>
      <c r="D350" s="367"/>
      <c r="E350" s="435"/>
    </row>
    <row r="351" spans="1:5">
      <c r="A351" s="432"/>
      <c r="B351" s="433"/>
      <c r="C351" s="434"/>
      <c r="D351" s="367"/>
      <c r="E351" s="435"/>
    </row>
    <row r="352" spans="1:5">
      <c r="A352" s="432"/>
      <c r="B352" s="433"/>
      <c r="C352" s="434"/>
      <c r="D352" s="367"/>
      <c r="E352" s="435"/>
    </row>
    <row r="353" spans="1:5">
      <c r="A353" s="432"/>
      <c r="B353" s="433"/>
      <c r="C353" s="434"/>
      <c r="D353" s="367"/>
      <c r="E353" s="435"/>
    </row>
    <row r="354" spans="1:5">
      <c r="A354" s="432"/>
      <c r="B354" s="433"/>
      <c r="C354" s="434"/>
      <c r="D354" s="367"/>
      <c r="E354" s="435"/>
    </row>
    <row r="355" spans="1:5">
      <c r="A355" s="432"/>
      <c r="B355" s="433"/>
      <c r="C355" s="434"/>
      <c r="D355" s="367"/>
      <c r="E355" s="435"/>
    </row>
    <row r="356" spans="1:5">
      <c r="A356" s="432"/>
      <c r="B356" s="433"/>
      <c r="C356" s="434"/>
      <c r="D356" s="367"/>
      <c r="E356" s="435"/>
    </row>
    <row r="357" spans="1:5">
      <c r="A357" s="432"/>
      <c r="B357" s="433"/>
      <c r="C357" s="434"/>
      <c r="D357" s="367"/>
      <c r="E357" s="435"/>
    </row>
    <row r="358" spans="1:5">
      <c r="A358" s="432"/>
      <c r="B358" s="433"/>
      <c r="C358" s="434"/>
      <c r="D358" s="367"/>
      <c r="E358" s="435"/>
    </row>
    <row r="359" spans="1:5">
      <c r="A359" s="432"/>
      <c r="B359" s="433"/>
      <c r="C359" s="434"/>
      <c r="D359" s="367"/>
      <c r="E359" s="435"/>
    </row>
    <row r="360" spans="1:5">
      <c r="A360" s="432"/>
      <c r="B360" s="433"/>
      <c r="C360" s="434"/>
      <c r="D360" s="367"/>
      <c r="E360" s="435"/>
    </row>
    <row r="361" spans="1:5">
      <c r="A361" s="432"/>
      <c r="B361" s="433"/>
      <c r="C361" s="434"/>
      <c r="D361" s="367"/>
      <c r="E361" s="435"/>
    </row>
    <row r="362" spans="1:5">
      <c r="A362" s="432"/>
      <c r="B362" s="433"/>
      <c r="C362" s="434"/>
      <c r="D362" s="367"/>
      <c r="E362" s="435"/>
    </row>
    <row r="363" spans="1:5">
      <c r="A363" s="432"/>
      <c r="B363" s="433"/>
      <c r="C363" s="434"/>
      <c r="D363" s="367"/>
      <c r="E363" s="435"/>
    </row>
    <row r="364" spans="1:5">
      <c r="A364" s="432"/>
      <c r="B364" s="433"/>
      <c r="C364" s="434"/>
      <c r="D364" s="367"/>
      <c r="E364" s="435"/>
    </row>
    <row r="365" spans="1:5">
      <c r="A365" s="432"/>
      <c r="B365" s="433"/>
      <c r="C365" s="434"/>
      <c r="D365" s="367"/>
      <c r="E365" s="435"/>
    </row>
    <row r="366" spans="1:5">
      <c r="A366" s="432"/>
      <c r="B366" s="433"/>
      <c r="C366" s="434"/>
      <c r="D366" s="367"/>
      <c r="E366" s="435"/>
    </row>
    <row r="367" spans="1:5">
      <c r="A367" s="432"/>
      <c r="B367" s="433"/>
      <c r="C367" s="434"/>
      <c r="D367" s="367"/>
      <c r="E367" s="435"/>
    </row>
    <row r="368" spans="1:5">
      <c r="A368" s="432"/>
      <c r="B368" s="433"/>
      <c r="C368" s="434"/>
      <c r="D368" s="367"/>
      <c r="E368" s="435"/>
    </row>
    <row r="369" spans="1:5">
      <c r="A369" s="432"/>
      <c r="B369" s="433"/>
      <c r="C369" s="434"/>
      <c r="D369" s="367"/>
      <c r="E369" s="435"/>
    </row>
    <row r="370" spans="1:5">
      <c r="A370" s="432"/>
      <c r="B370" s="433"/>
      <c r="C370" s="434"/>
      <c r="D370" s="367"/>
      <c r="E370" s="435"/>
    </row>
    <row r="371" spans="1:5">
      <c r="A371" s="432"/>
      <c r="B371" s="433"/>
      <c r="C371" s="434"/>
      <c r="D371" s="367"/>
      <c r="E371" s="435"/>
    </row>
    <row r="372" spans="1:5">
      <c r="A372" s="432"/>
      <c r="B372" s="433"/>
      <c r="C372" s="434"/>
      <c r="D372" s="367"/>
      <c r="E372" s="435"/>
    </row>
    <row r="373" spans="1:5">
      <c r="A373" s="432"/>
      <c r="B373" s="433"/>
      <c r="C373" s="434"/>
      <c r="D373" s="367"/>
      <c r="E373" s="435"/>
    </row>
    <row r="374" spans="1:5">
      <c r="A374" s="432"/>
      <c r="B374" s="433"/>
      <c r="C374" s="434"/>
      <c r="D374" s="367"/>
      <c r="E374" s="435"/>
    </row>
    <row r="375" spans="1:5">
      <c r="A375" s="432"/>
      <c r="B375" s="433"/>
      <c r="C375" s="434"/>
      <c r="D375" s="367"/>
      <c r="E375" s="435"/>
    </row>
    <row r="376" spans="1:5">
      <c r="A376" s="432"/>
      <c r="B376" s="433"/>
      <c r="C376" s="434"/>
      <c r="D376" s="367"/>
      <c r="E376" s="435"/>
    </row>
    <row r="377" spans="1:5">
      <c r="A377" s="432"/>
      <c r="B377" s="433"/>
      <c r="C377" s="434"/>
      <c r="D377" s="367"/>
      <c r="E377" s="435"/>
    </row>
    <row r="378" spans="1:5">
      <c r="A378" s="432"/>
      <c r="B378" s="433"/>
      <c r="C378" s="434"/>
      <c r="D378" s="367"/>
      <c r="E378" s="435"/>
    </row>
    <row r="379" spans="1:5">
      <c r="A379" s="432"/>
      <c r="B379" s="433"/>
      <c r="C379" s="434"/>
      <c r="D379" s="367"/>
      <c r="E379" s="435"/>
    </row>
    <row r="380" spans="1:5">
      <c r="A380" s="432"/>
      <c r="B380" s="433"/>
      <c r="C380" s="434"/>
      <c r="D380" s="367"/>
      <c r="E380" s="435"/>
    </row>
    <row r="381" spans="1:5">
      <c r="A381" s="432"/>
      <c r="B381" s="433"/>
      <c r="C381" s="434"/>
      <c r="D381" s="367"/>
      <c r="E381" s="435"/>
    </row>
    <row r="382" spans="1:5">
      <c r="A382" s="432"/>
      <c r="B382" s="433"/>
      <c r="C382" s="434"/>
      <c r="D382" s="367"/>
      <c r="E382" s="435"/>
    </row>
    <row r="383" spans="1:5">
      <c r="A383" s="432"/>
      <c r="B383" s="433"/>
      <c r="C383" s="434"/>
      <c r="D383" s="367"/>
      <c r="E383" s="435"/>
    </row>
    <row r="384" spans="1:5">
      <c r="A384" s="432"/>
      <c r="B384" s="433"/>
      <c r="C384" s="434"/>
      <c r="D384" s="367"/>
      <c r="E384" s="435"/>
    </row>
    <row r="385" spans="1:5">
      <c r="A385" s="432"/>
      <c r="B385" s="433"/>
      <c r="C385" s="434"/>
      <c r="D385" s="367"/>
      <c r="E385" s="435"/>
    </row>
    <row r="386" spans="1:5">
      <c r="A386" s="432"/>
      <c r="B386" s="433"/>
      <c r="C386" s="434"/>
      <c r="D386" s="367"/>
      <c r="E386" s="435"/>
    </row>
    <row r="387" spans="1:5">
      <c r="A387" s="432"/>
      <c r="B387" s="433"/>
      <c r="C387" s="434"/>
      <c r="D387" s="367"/>
      <c r="E387" s="435"/>
    </row>
    <row r="388" spans="1:5">
      <c r="A388" s="432"/>
      <c r="B388" s="433"/>
      <c r="C388" s="434"/>
      <c r="D388" s="367"/>
      <c r="E388" s="435"/>
    </row>
    <row r="389" spans="1:5">
      <c r="A389" s="432"/>
      <c r="B389" s="433"/>
      <c r="C389" s="434"/>
      <c r="D389" s="367"/>
      <c r="E389" s="435"/>
    </row>
    <row r="390" spans="1:5">
      <c r="A390" s="432"/>
      <c r="B390" s="433"/>
      <c r="C390" s="434"/>
      <c r="D390" s="367"/>
      <c r="E390" s="435"/>
    </row>
    <row r="391" spans="1:5">
      <c r="A391" s="432"/>
      <c r="B391" s="433"/>
      <c r="C391" s="434"/>
      <c r="D391" s="367"/>
      <c r="E391" s="435"/>
    </row>
    <row r="392" spans="1:5">
      <c r="A392" s="432"/>
      <c r="B392" s="433"/>
      <c r="C392" s="434"/>
      <c r="D392" s="367"/>
      <c r="E392" s="435"/>
    </row>
    <row r="393" spans="1:5">
      <c r="A393" s="432"/>
      <c r="B393" s="433"/>
      <c r="C393" s="434"/>
      <c r="D393" s="367"/>
      <c r="E393" s="435"/>
    </row>
    <row r="394" spans="1:5">
      <c r="A394" s="432"/>
      <c r="B394" s="433"/>
      <c r="C394" s="434"/>
      <c r="D394" s="367"/>
      <c r="E394" s="435"/>
    </row>
    <row r="395" spans="1:5">
      <c r="A395" s="432"/>
      <c r="B395" s="433"/>
      <c r="C395" s="434"/>
      <c r="D395" s="367"/>
      <c r="E395" s="435"/>
    </row>
    <row r="396" spans="1:5">
      <c r="A396" s="432"/>
      <c r="B396" s="433"/>
      <c r="C396" s="434"/>
      <c r="D396" s="367"/>
      <c r="E396" s="435"/>
    </row>
    <row r="397" spans="1:5">
      <c r="A397" s="432"/>
      <c r="B397" s="433"/>
      <c r="C397" s="434"/>
      <c r="D397" s="367"/>
      <c r="E397" s="435"/>
    </row>
    <row r="398" spans="1:5">
      <c r="A398" s="432"/>
      <c r="B398" s="433"/>
      <c r="C398" s="434"/>
      <c r="D398" s="367"/>
      <c r="E398" s="435"/>
    </row>
    <row r="399" spans="1:5">
      <c r="A399" s="432"/>
      <c r="B399" s="433"/>
      <c r="C399" s="434"/>
      <c r="D399" s="367"/>
      <c r="E399" s="435"/>
    </row>
    <row r="400" spans="1:5">
      <c r="A400" s="432"/>
      <c r="B400" s="433"/>
      <c r="C400" s="434"/>
      <c r="D400" s="367"/>
      <c r="E400" s="435"/>
    </row>
    <row r="401" spans="1:5">
      <c r="A401" s="432"/>
      <c r="B401" s="433"/>
      <c r="C401" s="434"/>
      <c r="D401" s="367"/>
      <c r="E401" s="435"/>
    </row>
    <row r="402" spans="1:5">
      <c r="A402" s="432"/>
      <c r="B402" s="433"/>
      <c r="C402" s="434"/>
      <c r="D402" s="367"/>
      <c r="E402" s="435"/>
    </row>
    <row r="403" spans="1:5">
      <c r="A403" s="432"/>
      <c r="B403" s="433"/>
      <c r="C403" s="434"/>
      <c r="D403" s="367"/>
      <c r="E403" s="435"/>
    </row>
    <row r="404" spans="1:5">
      <c r="A404" s="432"/>
      <c r="B404" s="433"/>
      <c r="C404" s="434"/>
      <c r="D404" s="367"/>
      <c r="E404" s="435"/>
    </row>
    <row r="405" spans="1:5">
      <c r="A405" s="432"/>
      <c r="B405" s="433"/>
      <c r="C405" s="434"/>
      <c r="D405" s="367"/>
      <c r="E405" s="435"/>
    </row>
    <row r="406" spans="1:5">
      <c r="A406" s="432"/>
      <c r="B406" s="433"/>
      <c r="C406" s="434"/>
      <c r="D406" s="367"/>
      <c r="E406" s="435"/>
    </row>
    <row r="407" spans="1:5">
      <c r="A407" s="432"/>
      <c r="B407" s="433"/>
      <c r="C407" s="434"/>
      <c r="D407" s="367"/>
      <c r="E407" s="435"/>
    </row>
    <row r="408" spans="1:5">
      <c r="A408" s="432"/>
      <c r="B408" s="433"/>
      <c r="C408" s="434"/>
      <c r="D408" s="367"/>
      <c r="E408" s="435"/>
    </row>
    <row r="409" spans="1:5">
      <c r="A409" s="432"/>
      <c r="B409" s="433"/>
      <c r="C409" s="434"/>
      <c r="D409" s="367"/>
      <c r="E409" s="435"/>
    </row>
    <row r="410" spans="1:5">
      <c r="A410" s="432"/>
      <c r="B410" s="433"/>
      <c r="C410" s="434"/>
      <c r="D410" s="367"/>
      <c r="E410" s="435"/>
    </row>
    <row r="411" spans="1:5">
      <c r="A411" s="432"/>
      <c r="B411" s="433"/>
      <c r="C411" s="434"/>
      <c r="D411" s="367"/>
      <c r="E411" s="435"/>
    </row>
    <row r="412" spans="1:5">
      <c r="A412" s="432"/>
      <c r="B412" s="433"/>
      <c r="C412" s="434"/>
      <c r="D412" s="367"/>
      <c r="E412" s="435"/>
    </row>
    <row r="413" spans="1:5">
      <c r="A413" s="432"/>
      <c r="B413" s="433"/>
      <c r="C413" s="434"/>
      <c r="D413" s="367"/>
      <c r="E413" s="435"/>
    </row>
    <row r="414" spans="1:5">
      <c r="A414" s="432"/>
      <c r="B414" s="433"/>
      <c r="C414" s="434"/>
      <c r="D414" s="367"/>
      <c r="E414" s="435"/>
    </row>
    <row r="415" spans="1:5">
      <c r="A415" s="432"/>
      <c r="B415" s="433"/>
      <c r="C415" s="434"/>
      <c r="D415" s="367"/>
      <c r="E415" s="435"/>
    </row>
    <row r="416" spans="1:5">
      <c r="A416" s="432"/>
      <c r="B416" s="433"/>
      <c r="C416" s="434"/>
      <c r="D416" s="367"/>
      <c r="E416" s="435"/>
    </row>
    <row r="417" spans="1:5">
      <c r="A417" s="432"/>
      <c r="B417" s="433"/>
      <c r="C417" s="434"/>
      <c r="D417" s="367"/>
      <c r="E417" s="435"/>
    </row>
    <row r="418" spans="1:5">
      <c r="A418" s="432"/>
      <c r="B418" s="433"/>
      <c r="C418" s="434"/>
      <c r="D418" s="367"/>
      <c r="E418" s="435"/>
    </row>
    <row r="419" spans="1:5">
      <c r="A419" s="432"/>
      <c r="B419" s="433"/>
      <c r="C419" s="434"/>
      <c r="D419" s="367"/>
      <c r="E419" s="435"/>
    </row>
    <row r="420" spans="1:5">
      <c r="A420" s="432"/>
      <c r="B420" s="433"/>
      <c r="C420" s="434"/>
      <c r="D420" s="367"/>
      <c r="E420" s="435"/>
    </row>
    <row r="421" spans="1:5">
      <c r="A421" s="432"/>
      <c r="B421" s="433"/>
      <c r="C421" s="434"/>
      <c r="D421" s="367"/>
      <c r="E421" s="435"/>
    </row>
    <row r="422" spans="1:5">
      <c r="A422" s="432"/>
      <c r="B422" s="433"/>
      <c r="C422" s="434"/>
      <c r="D422" s="367"/>
      <c r="E422" s="435"/>
    </row>
    <row r="423" spans="1:5">
      <c r="A423" s="432"/>
      <c r="B423" s="433"/>
      <c r="C423" s="434"/>
      <c r="D423" s="367"/>
      <c r="E423" s="435"/>
    </row>
    <row r="424" spans="1:5">
      <c r="A424" s="432"/>
      <c r="B424" s="433"/>
      <c r="C424" s="434"/>
      <c r="D424" s="367"/>
      <c r="E424" s="435"/>
    </row>
    <row r="425" spans="1:5">
      <c r="A425" s="432"/>
      <c r="B425" s="433"/>
      <c r="C425" s="434"/>
      <c r="D425" s="367"/>
      <c r="E425" s="435"/>
    </row>
    <row r="426" spans="1:5">
      <c r="A426" s="432"/>
      <c r="B426" s="433"/>
      <c r="C426" s="434"/>
      <c r="D426" s="367"/>
      <c r="E426" s="435"/>
    </row>
    <row r="427" spans="1:5">
      <c r="A427" s="432"/>
      <c r="B427" s="433"/>
      <c r="C427" s="434"/>
      <c r="D427" s="367"/>
      <c r="E427" s="435"/>
    </row>
    <row r="428" spans="1:5">
      <c r="A428" s="432"/>
      <c r="B428" s="433"/>
      <c r="C428" s="434"/>
      <c r="D428" s="367"/>
      <c r="E428" s="435"/>
    </row>
    <row r="429" spans="1:5">
      <c r="A429" s="432"/>
      <c r="B429" s="433"/>
      <c r="C429" s="434"/>
      <c r="D429" s="367"/>
      <c r="E429" s="435"/>
    </row>
    <row r="430" spans="1:5">
      <c r="A430" s="432"/>
      <c r="B430" s="433"/>
      <c r="C430" s="434"/>
      <c r="D430" s="367"/>
      <c r="E430" s="435"/>
    </row>
    <row r="431" spans="1:5">
      <c r="A431" s="432"/>
      <c r="B431" s="433"/>
      <c r="C431" s="434"/>
      <c r="D431" s="367"/>
      <c r="E431" s="435"/>
    </row>
    <row r="432" spans="1:5">
      <c r="A432" s="432"/>
      <c r="B432" s="433"/>
      <c r="C432" s="434"/>
      <c r="D432" s="367"/>
      <c r="E432" s="435"/>
    </row>
    <row r="433" spans="1:5">
      <c r="A433" s="432"/>
      <c r="B433" s="433"/>
      <c r="C433" s="434"/>
      <c r="D433" s="367"/>
      <c r="E433" s="435"/>
    </row>
    <row r="434" spans="1:5">
      <c r="A434" s="432"/>
      <c r="B434" s="433"/>
      <c r="C434" s="434"/>
      <c r="D434" s="367"/>
      <c r="E434" s="435"/>
    </row>
    <row r="435" spans="1:5">
      <c r="A435" s="432"/>
      <c r="B435" s="433"/>
      <c r="C435" s="434"/>
      <c r="D435" s="367"/>
      <c r="E435" s="435"/>
    </row>
    <row r="436" spans="1:5">
      <c r="A436" s="432"/>
      <c r="B436" s="433"/>
      <c r="C436" s="434"/>
      <c r="D436" s="367"/>
      <c r="E436" s="435"/>
    </row>
    <row r="437" spans="1:5">
      <c r="A437" s="432"/>
      <c r="B437" s="433"/>
      <c r="C437" s="434"/>
      <c r="D437" s="367"/>
      <c r="E437" s="435"/>
    </row>
    <row r="438" spans="1:5">
      <c r="A438" s="432"/>
      <c r="B438" s="433"/>
      <c r="C438" s="434"/>
      <c r="D438" s="367"/>
      <c r="E438" s="435"/>
    </row>
    <row r="439" spans="1:5">
      <c r="A439" s="432"/>
      <c r="B439" s="433"/>
      <c r="C439" s="434"/>
      <c r="D439" s="367"/>
      <c r="E439" s="435"/>
    </row>
    <row r="440" spans="1:5">
      <c r="A440" s="432"/>
      <c r="B440" s="433"/>
      <c r="C440" s="434"/>
      <c r="D440" s="367"/>
      <c r="E440" s="435"/>
    </row>
    <row r="441" spans="1:5">
      <c r="A441" s="432"/>
      <c r="B441" s="433"/>
      <c r="C441" s="434"/>
      <c r="D441" s="367"/>
      <c r="E441" s="435"/>
    </row>
    <row r="442" spans="1:5">
      <c r="A442" s="432"/>
      <c r="B442" s="433"/>
      <c r="C442" s="434"/>
      <c r="D442" s="367"/>
      <c r="E442" s="435"/>
    </row>
    <row r="443" spans="1:5">
      <c r="A443" s="432"/>
      <c r="B443" s="433"/>
      <c r="C443" s="434"/>
      <c r="D443" s="367"/>
      <c r="E443" s="435"/>
    </row>
    <row r="444" spans="1:5">
      <c r="A444" s="432"/>
      <c r="B444" s="433"/>
      <c r="C444" s="434"/>
      <c r="D444" s="367"/>
      <c r="E444" s="435"/>
    </row>
    <row r="445" spans="1:5">
      <c r="A445" s="432"/>
      <c r="B445" s="433"/>
      <c r="C445" s="434"/>
      <c r="D445" s="367"/>
      <c r="E445" s="435"/>
    </row>
    <row r="446" spans="1:5">
      <c r="A446" s="432"/>
      <c r="B446" s="433"/>
      <c r="C446" s="434"/>
      <c r="D446" s="367"/>
      <c r="E446" s="435"/>
    </row>
    <row r="447" spans="1:5">
      <c r="A447" s="432"/>
      <c r="B447" s="433"/>
      <c r="C447" s="434"/>
      <c r="D447" s="367"/>
      <c r="E447" s="435"/>
    </row>
    <row r="448" spans="1:5">
      <c r="A448" s="432"/>
      <c r="B448" s="433"/>
      <c r="C448" s="434"/>
      <c r="D448" s="367"/>
      <c r="E448" s="435"/>
    </row>
    <row r="449" spans="1:5">
      <c r="A449" s="432"/>
      <c r="B449" s="433"/>
      <c r="C449" s="434"/>
      <c r="D449" s="367"/>
      <c r="E449" s="435"/>
    </row>
    <row r="450" spans="1:5">
      <c r="A450" s="432"/>
      <c r="B450" s="433"/>
      <c r="C450" s="434"/>
      <c r="D450" s="367"/>
      <c r="E450" s="435"/>
    </row>
    <row r="451" spans="1:5">
      <c r="A451" s="432"/>
      <c r="B451" s="433"/>
      <c r="C451" s="434"/>
      <c r="D451" s="367"/>
      <c r="E451" s="435"/>
    </row>
    <row r="452" spans="1:5">
      <c r="A452" s="432"/>
      <c r="B452" s="433"/>
      <c r="C452" s="434"/>
      <c r="D452" s="367"/>
      <c r="E452" s="435"/>
    </row>
    <row r="453" spans="1:5">
      <c r="A453" s="432"/>
      <c r="B453" s="433"/>
      <c r="C453" s="434"/>
      <c r="D453" s="367"/>
      <c r="E453" s="435"/>
    </row>
    <row r="454" spans="1:5">
      <c r="A454" s="432"/>
      <c r="B454" s="433"/>
      <c r="C454" s="434"/>
      <c r="D454" s="367"/>
      <c r="E454" s="435"/>
    </row>
    <row r="455" spans="1:5">
      <c r="A455" s="432"/>
      <c r="B455" s="433"/>
      <c r="C455" s="434"/>
      <c r="D455" s="367"/>
      <c r="E455" s="435"/>
    </row>
    <row r="456" spans="1:5">
      <c r="A456" s="432"/>
      <c r="B456" s="433"/>
      <c r="C456" s="434"/>
      <c r="D456" s="367"/>
      <c r="E456" s="435"/>
    </row>
    <row r="457" spans="1:5">
      <c r="A457" s="432"/>
      <c r="B457" s="433"/>
      <c r="C457" s="434"/>
      <c r="D457" s="367"/>
      <c r="E457" s="435"/>
    </row>
    <row r="458" spans="1:5">
      <c r="A458" s="432"/>
      <c r="B458" s="433"/>
      <c r="C458" s="434"/>
      <c r="D458" s="367"/>
      <c r="E458" s="435"/>
    </row>
    <row r="459" spans="1:5">
      <c r="A459" s="432"/>
      <c r="B459" s="433"/>
      <c r="C459" s="434"/>
      <c r="D459" s="367"/>
      <c r="E459" s="435"/>
    </row>
    <row r="460" spans="1:5">
      <c r="A460" s="432"/>
      <c r="B460" s="433"/>
      <c r="C460" s="434"/>
      <c r="D460" s="367"/>
      <c r="E460" s="435"/>
    </row>
    <row r="461" spans="1:5">
      <c r="A461" s="432"/>
      <c r="B461" s="433"/>
      <c r="C461" s="434"/>
      <c r="D461" s="367"/>
      <c r="E461" s="435"/>
    </row>
    <row r="462" spans="1:5">
      <c r="A462" s="432"/>
      <c r="B462" s="433"/>
      <c r="C462" s="434"/>
      <c r="D462" s="367"/>
      <c r="E462" s="435"/>
    </row>
    <row r="463" spans="1:5">
      <c r="A463" s="432"/>
      <c r="B463" s="433"/>
      <c r="C463" s="434"/>
      <c r="D463" s="367"/>
      <c r="E463" s="435"/>
    </row>
    <row r="464" spans="1:5">
      <c r="A464" s="432"/>
      <c r="B464" s="433"/>
      <c r="C464" s="434"/>
      <c r="D464" s="367"/>
      <c r="E464" s="435"/>
    </row>
    <row r="465" spans="1:5">
      <c r="A465" s="432"/>
      <c r="B465" s="433"/>
      <c r="C465" s="434"/>
      <c r="D465" s="367"/>
      <c r="E465" s="435"/>
    </row>
    <row r="466" spans="1:5">
      <c r="A466" s="432"/>
      <c r="B466" s="433"/>
      <c r="C466" s="434"/>
      <c r="D466" s="367"/>
      <c r="E466" s="435"/>
    </row>
    <row r="467" spans="1:5">
      <c r="A467" s="432"/>
      <c r="B467" s="433"/>
      <c r="C467" s="434"/>
      <c r="D467" s="367"/>
      <c r="E467" s="435"/>
    </row>
    <row r="468" spans="1:5">
      <c r="A468" s="432"/>
      <c r="B468" s="433"/>
      <c r="C468" s="434"/>
      <c r="D468" s="367"/>
      <c r="E468" s="435"/>
    </row>
    <row r="469" spans="1:5">
      <c r="A469" s="432"/>
      <c r="B469" s="433"/>
      <c r="C469" s="434"/>
      <c r="D469" s="367"/>
      <c r="E469" s="435"/>
    </row>
    <row r="470" spans="1:5">
      <c r="A470" s="432"/>
      <c r="B470" s="433"/>
      <c r="C470" s="434"/>
      <c r="D470" s="367"/>
      <c r="E470" s="435"/>
    </row>
    <row r="471" spans="1:5">
      <c r="A471" s="432"/>
      <c r="B471" s="433"/>
      <c r="C471" s="434"/>
      <c r="D471" s="367"/>
      <c r="E471" s="435"/>
    </row>
    <row r="472" spans="1:5">
      <c r="A472" s="432"/>
      <c r="B472" s="433"/>
      <c r="C472" s="434"/>
      <c r="D472" s="367"/>
      <c r="E472" s="435"/>
    </row>
    <row r="473" spans="1:5">
      <c r="A473" s="432"/>
      <c r="B473" s="433"/>
      <c r="C473" s="434"/>
      <c r="D473" s="367"/>
      <c r="E473" s="435"/>
    </row>
    <row r="474" spans="1:5">
      <c r="A474" s="432"/>
      <c r="B474" s="433"/>
      <c r="C474" s="434"/>
      <c r="D474" s="367"/>
      <c r="E474" s="435"/>
    </row>
    <row r="475" spans="1:5">
      <c r="A475" s="432"/>
      <c r="B475" s="433"/>
      <c r="C475" s="434"/>
      <c r="D475" s="367"/>
      <c r="E475" s="435"/>
    </row>
    <row r="476" spans="1:5">
      <c r="A476" s="432"/>
      <c r="B476" s="433"/>
      <c r="C476" s="434"/>
      <c r="D476" s="367"/>
      <c r="E476" s="435"/>
    </row>
    <row r="477" spans="1:5">
      <c r="A477" s="432"/>
      <c r="B477" s="433"/>
      <c r="C477" s="434"/>
      <c r="D477" s="367"/>
      <c r="E477" s="435"/>
    </row>
    <row r="478" spans="1:5">
      <c r="A478" s="432"/>
      <c r="B478" s="433"/>
      <c r="C478" s="434"/>
      <c r="D478" s="367"/>
      <c r="E478" s="435"/>
    </row>
    <row r="479" spans="1:5">
      <c r="A479" s="432"/>
      <c r="B479" s="433"/>
      <c r="C479" s="434"/>
      <c r="D479" s="367"/>
      <c r="E479" s="435"/>
    </row>
    <row r="480" spans="1:5">
      <c r="A480" s="432"/>
      <c r="B480" s="433"/>
      <c r="C480" s="434"/>
      <c r="D480" s="367"/>
      <c r="E480" s="435"/>
    </row>
    <row r="481" spans="1:5">
      <c r="A481" s="432"/>
      <c r="B481" s="433"/>
      <c r="C481" s="434"/>
      <c r="D481" s="367"/>
      <c r="E481" s="435"/>
    </row>
    <row r="482" spans="1:5">
      <c r="A482" s="432"/>
      <c r="B482" s="433"/>
      <c r="C482" s="434"/>
      <c r="D482" s="367"/>
      <c r="E482" s="435"/>
    </row>
    <row r="483" spans="1:5">
      <c r="A483" s="432"/>
      <c r="B483" s="433"/>
      <c r="C483" s="434"/>
      <c r="D483" s="367"/>
      <c r="E483" s="435"/>
    </row>
    <row r="484" spans="1:5">
      <c r="A484" s="432"/>
      <c r="B484" s="433"/>
      <c r="C484" s="434"/>
      <c r="D484" s="367"/>
      <c r="E484" s="435"/>
    </row>
    <row r="485" spans="1:5">
      <c r="A485" s="432"/>
      <c r="B485" s="433"/>
      <c r="C485" s="434"/>
      <c r="D485" s="367"/>
      <c r="E485" s="435"/>
    </row>
    <row r="486" spans="1:5">
      <c r="A486" s="432"/>
      <c r="B486" s="433"/>
      <c r="C486" s="434"/>
      <c r="D486" s="367"/>
      <c r="E486" s="435"/>
    </row>
    <row r="487" spans="1:5">
      <c r="A487" s="432"/>
      <c r="B487" s="433"/>
      <c r="C487" s="434"/>
      <c r="D487" s="367"/>
      <c r="E487" s="435"/>
    </row>
    <row r="488" spans="1:5">
      <c r="A488" s="432"/>
      <c r="B488" s="433"/>
      <c r="C488" s="434"/>
      <c r="D488" s="367"/>
      <c r="E488" s="435"/>
    </row>
    <row r="489" spans="1:5">
      <c r="A489" s="432"/>
      <c r="B489" s="433"/>
      <c r="C489" s="434"/>
      <c r="D489" s="367"/>
      <c r="E489" s="435"/>
    </row>
    <row r="490" spans="1:5">
      <c r="A490" s="432"/>
      <c r="B490" s="433"/>
      <c r="C490" s="434"/>
      <c r="D490" s="367"/>
      <c r="E490" s="435"/>
    </row>
    <row r="491" spans="1:5">
      <c r="A491" s="432"/>
      <c r="B491" s="433"/>
      <c r="C491" s="434"/>
      <c r="D491" s="367"/>
      <c r="E491" s="435"/>
    </row>
    <row r="492" spans="1:5">
      <c r="A492" s="432"/>
      <c r="B492" s="433"/>
      <c r="C492" s="434"/>
      <c r="D492" s="367"/>
      <c r="E492" s="435"/>
    </row>
    <row r="493" spans="1:5">
      <c r="A493" s="432"/>
      <c r="B493" s="433"/>
      <c r="C493" s="434"/>
      <c r="D493" s="367"/>
      <c r="E493" s="435"/>
    </row>
    <row r="494" spans="1:5">
      <c r="A494" s="432"/>
      <c r="B494" s="433"/>
      <c r="C494" s="434"/>
      <c r="D494" s="367"/>
      <c r="E494" s="435"/>
    </row>
    <row r="495" spans="1:5">
      <c r="A495" s="432"/>
      <c r="B495" s="433"/>
      <c r="C495" s="434"/>
      <c r="D495" s="367"/>
      <c r="E495" s="435"/>
    </row>
    <row r="496" spans="1:5">
      <c r="A496" s="432"/>
      <c r="B496" s="433"/>
      <c r="C496" s="434"/>
      <c r="D496" s="367"/>
      <c r="E496" s="435"/>
    </row>
    <row r="497" spans="1:5">
      <c r="A497" s="432"/>
      <c r="B497" s="433"/>
      <c r="C497" s="434"/>
      <c r="D497" s="367"/>
      <c r="E497" s="435"/>
    </row>
    <row r="498" spans="1:5">
      <c r="A498" s="432"/>
      <c r="B498" s="433"/>
      <c r="C498" s="434"/>
      <c r="D498" s="367"/>
      <c r="E498" s="435"/>
    </row>
    <row r="499" spans="1:5">
      <c r="A499" s="432"/>
      <c r="B499" s="433"/>
      <c r="C499" s="434"/>
      <c r="D499" s="367"/>
      <c r="E499" s="435"/>
    </row>
    <row r="500" spans="1:5">
      <c r="A500" s="432"/>
      <c r="B500" s="433"/>
      <c r="C500" s="434"/>
      <c r="D500" s="367"/>
      <c r="E500" s="435"/>
    </row>
    <row r="501" spans="1:5">
      <c r="A501" s="432"/>
      <c r="B501" s="433"/>
      <c r="C501" s="434"/>
      <c r="D501" s="367"/>
      <c r="E501" s="435"/>
    </row>
    <row r="502" spans="1:5">
      <c r="A502" s="432"/>
      <c r="B502" s="433"/>
      <c r="C502" s="434"/>
      <c r="D502" s="367"/>
      <c r="E502" s="435"/>
    </row>
    <row r="503" spans="1:5">
      <c r="A503" s="432"/>
      <c r="B503" s="433"/>
      <c r="C503" s="434"/>
      <c r="D503" s="367"/>
      <c r="E503" s="435"/>
    </row>
    <row r="504" spans="1:5">
      <c r="A504" s="432"/>
      <c r="B504" s="433"/>
      <c r="C504" s="434"/>
      <c r="D504" s="367"/>
      <c r="E504" s="435"/>
    </row>
    <row r="505" spans="1:5">
      <c r="A505" s="432"/>
      <c r="B505" s="433"/>
      <c r="C505" s="434"/>
      <c r="D505" s="367"/>
      <c r="E505" s="435"/>
    </row>
    <row r="506" spans="1:5">
      <c r="A506" s="432"/>
      <c r="B506" s="433"/>
      <c r="C506" s="434"/>
      <c r="D506" s="367"/>
      <c r="E506" s="435"/>
    </row>
    <row r="507" spans="1:5">
      <c r="A507" s="432"/>
      <c r="B507" s="433"/>
      <c r="C507" s="434"/>
      <c r="D507" s="367"/>
      <c r="E507" s="435"/>
    </row>
    <row r="508" spans="1:5">
      <c r="A508" s="432"/>
      <c r="B508" s="433"/>
      <c r="C508" s="434"/>
      <c r="D508" s="367"/>
      <c r="E508" s="435"/>
    </row>
    <row r="509" spans="1:5">
      <c r="A509" s="432"/>
      <c r="B509" s="433"/>
      <c r="C509" s="434"/>
      <c r="D509" s="367"/>
      <c r="E509" s="435"/>
    </row>
    <row r="510" spans="1:5">
      <c r="A510" s="432"/>
      <c r="B510" s="433"/>
      <c r="C510" s="434"/>
      <c r="D510" s="367"/>
      <c r="E510" s="435"/>
    </row>
    <row r="511" spans="1:5">
      <c r="A511" s="432"/>
      <c r="B511" s="433"/>
      <c r="C511" s="434"/>
      <c r="D511" s="367"/>
      <c r="E511" s="435"/>
    </row>
    <row r="512" spans="1:5">
      <c r="A512" s="432"/>
      <c r="B512" s="433"/>
      <c r="C512" s="434"/>
      <c r="D512" s="367"/>
      <c r="E512" s="435"/>
    </row>
    <row r="513" spans="1:5">
      <c r="A513" s="432"/>
      <c r="B513" s="433"/>
      <c r="C513" s="434"/>
      <c r="D513" s="367"/>
      <c r="E513" s="435"/>
    </row>
    <row r="514" spans="1:5">
      <c r="A514" s="432"/>
      <c r="B514" s="433"/>
      <c r="C514" s="434"/>
      <c r="D514" s="367"/>
      <c r="E514" s="435"/>
    </row>
    <row r="515" spans="1:5">
      <c r="A515" s="432"/>
      <c r="B515" s="433"/>
      <c r="C515" s="434"/>
      <c r="D515" s="367"/>
      <c r="E515" s="435"/>
    </row>
    <row r="516" spans="1:5">
      <c r="A516" s="432"/>
      <c r="B516" s="433"/>
      <c r="C516" s="434"/>
      <c r="D516" s="367"/>
      <c r="E516" s="435"/>
    </row>
    <row r="517" spans="1:5">
      <c r="A517" s="432"/>
      <c r="B517" s="433"/>
      <c r="C517" s="434"/>
      <c r="D517" s="367"/>
      <c r="E517" s="435"/>
    </row>
    <row r="518" spans="1:5">
      <c r="A518" s="432"/>
      <c r="B518" s="433"/>
      <c r="C518" s="434"/>
      <c r="D518" s="367"/>
      <c r="E518" s="435"/>
    </row>
    <row r="519" spans="1:5">
      <c r="A519" s="432"/>
      <c r="B519" s="433"/>
      <c r="C519" s="434"/>
      <c r="D519" s="367"/>
      <c r="E519" s="435"/>
    </row>
    <row r="520" spans="1:5">
      <c r="A520" s="432"/>
      <c r="B520" s="433"/>
      <c r="C520" s="434"/>
      <c r="D520" s="367"/>
      <c r="E520" s="435"/>
    </row>
    <row r="521" spans="1:5">
      <c r="A521" s="432"/>
      <c r="B521" s="433"/>
      <c r="C521" s="434"/>
      <c r="D521" s="367"/>
      <c r="E521" s="435"/>
    </row>
    <row r="522" spans="1:5">
      <c r="A522" s="432"/>
      <c r="B522" s="433"/>
      <c r="C522" s="434"/>
      <c r="D522" s="367"/>
      <c r="E522" s="435"/>
    </row>
    <row r="523" spans="1:5">
      <c r="A523" s="432"/>
      <c r="B523" s="433"/>
      <c r="C523" s="434"/>
      <c r="D523" s="367"/>
      <c r="E523" s="435"/>
    </row>
    <row r="524" spans="1:5">
      <c r="A524" s="432"/>
      <c r="B524" s="433"/>
      <c r="C524" s="434"/>
      <c r="D524" s="367"/>
      <c r="E524" s="435"/>
    </row>
    <row r="525" spans="1:5">
      <c r="A525" s="432"/>
      <c r="B525" s="433"/>
      <c r="C525" s="434"/>
      <c r="D525" s="367"/>
      <c r="E525" s="435"/>
    </row>
    <row r="526" spans="1:5">
      <c r="A526" s="432"/>
      <c r="B526" s="433"/>
      <c r="C526" s="434"/>
      <c r="D526" s="367"/>
      <c r="E526" s="435"/>
    </row>
    <row r="527" spans="1:5">
      <c r="A527" s="432"/>
      <c r="B527" s="433"/>
      <c r="C527" s="434"/>
      <c r="D527" s="367"/>
      <c r="E527" s="435"/>
    </row>
    <row r="528" spans="1:5">
      <c r="A528" s="432"/>
      <c r="B528" s="433"/>
      <c r="C528" s="434"/>
      <c r="D528" s="367"/>
      <c r="E528" s="435"/>
    </row>
    <row r="529" spans="1:5">
      <c r="A529" s="432"/>
      <c r="B529" s="433"/>
      <c r="C529" s="434"/>
      <c r="D529" s="367"/>
      <c r="E529" s="435"/>
    </row>
    <row r="530" spans="1:5">
      <c r="A530" s="432"/>
      <c r="B530" s="433"/>
      <c r="C530" s="434"/>
      <c r="D530" s="367"/>
      <c r="E530" s="435"/>
    </row>
    <row r="531" spans="1:5">
      <c r="A531" s="432"/>
      <c r="B531" s="433"/>
      <c r="C531" s="434"/>
      <c r="D531" s="367"/>
      <c r="E531" s="435"/>
    </row>
    <row r="532" spans="1:5">
      <c r="A532" s="432"/>
      <c r="B532" s="433"/>
      <c r="C532" s="434"/>
      <c r="D532" s="367"/>
      <c r="E532" s="435"/>
    </row>
    <row r="533" spans="1:5">
      <c r="A533" s="432"/>
      <c r="B533" s="433"/>
      <c r="C533" s="434"/>
      <c r="D533" s="367"/>
      <c r="E533" s="435"/>
    </row>
    <row r="534" spans="1:5">
      <c r="A534" s="432"/>
      <c r="B534" s="433"/>
      <c r="C534" s="434"/>
      <c r="D534" s="367"/>
      <c r="E534" s="435"/>
    </row>
    <row r="535" spans="1:5">
      <c r="A535" s="432"/>
      <c r="B535" s="433"/>
      <c r="C535" s="434"/>
      <c r="D535" s="367"/>
      <c r="E535" s="435"/>
    </row>
    <row r="536" spans="1:5">
      <c r="A536" s="432"/>
      <c r="B536" s="433"/>
      <c r="C536" s="434"/>
      <c r="D536" s="367"/>
      <c r="E536" s="435"/>
    </row>
    <row r="537" spans="1:5">
      <c r="A537" s="432"/>
      <c r="B537" s="433"/>
      <c r="C537" s="434"/>
      <c r="D537" s="367"/>
      <c r="E537" s="435"/>
    </row>
    <row r="538" spans="1:5">
      <c r="A538" s="432"/>
      <c r="B538" s="433"/>
      <c r="C538" s="434"/>
      <c r="D538" s="367"/>
      <c r="E538" s="435"/>
    </row>
    <row r="539" spans="1:5">
      <c r="A539" s="432"/>
      <c r="B539" s="433"/>
      <c r="C539" s="434"/>
      <c r="D539" s="367"/>
      <c r="E539" s="435"/>
    </row>
    <row r="540" spans="1:5">
      <c r="A540" s="432"/>
      <c r="B540" s="433"/>
      <c r="C540" s="434"/>
      <c r="D540" s="367"/>
      <c r="E540" s="435"/>
    </row>
    <row r="541" spans="1:5">
      <c r="A541" s="432"/>
      <c r="B541" s="433"/>
      <c r="C541" s="434"/>
      <c r="D541" s="367"/>
      <c r="E541" s="435"/>
    </row>
    <row r="542" spans="1:5">
      <c r="A542" s="432"/>
      <c r="B542" s="433"/>
      <c r="C542" s="434"/>
      <c r="D542" s="367"/>
      <c r="E542" s="435"/>
    </row>
    <row r="543" spans="1:5">
      <c r="A543" s="432"/>
      <c r="B543" s="433"/>
      <c r="C543" s="434"/>
      <c r="D543" s="367"/>
      <c r="E543" s="435"/>
    </row>
    <row r="544" spans="1:5">
      <c r="A544" s="432"/>
      <c r="B544" s="433"/>
      <c r="C544" s="434"/>
      <c r="D544" s="367"/>
      <c r="E544" s="435"/>
    </row>
    <row r="545" spans="1:5">
      <c r="A545" s="432"/>
      <c r="B545" s="433"/>
      <c r="C545" s="434"/>
      <c r="D545" s="367"/>
      <c r="E545" s="435"/>
    </row>
    <row r="546" spans="1:5">
      <c r="A546" s="432"/>
      <c r="B546" s="433"/>
      <c r="C546" s="434"/>
      <c r="D546" s="367"/>
      <c r="E546" s="435"/>
    </row>
    <row r="547" spans="1:5">
      <c r="A547" s="432"/>
      <c r="B547" s="433"/>
      <c r="C547" s="434"/>
      <c r="D547" s="367"/>
      <c r="E547" s="435"/>
    </row>
    <row r="548" spans="1:5">
      <c r="A548" s="432"/>
      <c r="B548" s="433"/>
      <c r="C548" s="434"/>
      <c r="D548" s="367"/>
      <c r="E548" s="435"/>
    </row>
    <row r="549" spans="1:5">
      <c r="A549" s="432"/>
      <c r="B549" s="433"/>
      <c r="C549" s="434"/>
      <c r="D549" s="367"/>
      <c r="E549" s="435"/>
    </row>
    <row r="550" spans="1:5">
      <c r="A550" s="432"/>
      <c r="B550" s="433"/>
      <c r="C550" s="434"/>
      <c r="D550" s="367"/>
      <c r="E550" s="435"/>
    </row>
    <row r="551" spans="1:5">
      <c r="A551" s="432"/>
      <c r="B551" s="433"/>
      <c r="C551" s="434"/>
      <c r="D551" s="367"/>
      <c r="E551" s="435"/>
    </row>
    <row r="552" spans="1:5">
      <c r="A552" s="432"/>
      <c r="B552" s="433"/>
      <c r="C552" s="434"/>
      <c r="D552" s="367"/>
      <c r="E552" s="435"/>
    </row>
    <row r="553" spans="1:5">
      <c r="A553" s="432"/>
      <c r="B553" s="433"/>
      <c r="C553" s="434"/>
      <c r="D553" s="367"/>
      <c r="E553" s="435"/>
    </row>
    <row r="554" spans="1:5">
      <c r="A554" s="432"/>
      <c r="B554" s="433"/>
      <c r="C554" s="434"/>
      <c r="D554" s="367"/>
      <c r="E554" s="435"/>
    </row>
    <row r="555" spans="1:5">
      <c r="A555" s="432"/>
      <c r="B555" s="433"/>
      <c r="C555" s="434"/>
      <c r="D555" s="367"/>
      <c r="E555" s="435"/>
    </row>
    <row r="556" spans="1:5">
      <c r="A556" s="432"/>
      <c r="B556" s="433"/>
      <c r="C556" s="434"/>
      <c r="D556" s="367"/>
      <c r="E556" s="435"/>
    </row>
    <row r="557" spans="1:5">
      <c r="A557" s="432"/>
      <c r="B557" s="433"/>
      <c r="C557" s="434"/>
      <c r="D557" s="367"/>
      <c r="E557" s="435"/>
    </row>
    <row r="558" spans="1:5">
      <c r="A558" s="432"/>
      <c r="B558" s="433"/>
      <c r="C558" s="434"/>
      <c r="D558" s="367"/>
      <c r="E558" s="435"/>
    </row>
    <row r="559" spans="1:5">
      <c r="A559" s="432"/>
      <c r="B559" s="433"/>
      <c r="C559" s="434"/>
      <c r="D559" s="367"/>
      <c r="E559" s="435"/>
    </row>
    <row r="560" spans="1:5">
      <c r="A560" s="432"/>
      <c r="B560" s="433"/>
      <c r="C560" s="434"/>
      <c r="D560" s="367"/>
      <c r="E560" s="435"/>
    </row>
    <row r="561" spans="1:5">
      <c r="A561" s="432"/>
      <c r="B561" s="433"/>
      <c r="C561" s="434"/>
      <c r="D561" s="367"/>
      <c r="E561" s="435"/>
    </row>
    <row r="562" spans="1:5">
      <c r="A562" s="432"/>
      <c r="B562" s="433"/>
      <c r="C562" s="434"/>
      <c r="D562" s="367"/>
      <c r="E562" s="435"/>
    </row>
    <row r="563" spans="1:5">
      <c r="A563" s="432"/>
      <c r="B563" s="433"/>
      <c r="C563" s="434"/>
      <c r="D563" s="367"/>
      <c r="E563" s="435"/>
    </row>
    <row r="564" spans="1:5">
      <c r="A564" s="432"/>
      <c r="B564" s="433"/>
      <c r="C564" s="434"/>
      <c r="D564" s="367"/>
      <c r="E564" s="435"/>
    </row>
    <row r="565" spans="1:5">
      <c r="A565" s="432"/>
      <c r="B565" s="433"/>
      <c r="C565" s="434"/>
      <c r="D565" s="367"/>
      <c r="E565" s="435"/>
    </row>
    <row r="566" spans="1:5">
      <c r="A566" s="432"/>
      <c r="B566" s="433"/>
      <c r="C566" s="434"/>
      <c r="D566" s="367"/>
      <c r="E566" s="435"/>
    </row>
    <row r="567" spans="1:5">
      <c r="A567" s="432"/>
      <c r="B567" s="433"/>
      <c r="C567" s="434"/>
      <c r="D567" s="367"/>
      <c r="E567" s="435"/>
    </row>
    <row r="568" spans="1:5">
      <c r="A568" s="432"/>
      <c r="B568" s="433"/>
      <c r="C568" s="434"/>
      <c r="D568" s="367"/>
      <c r="E568" s="435"/>
    </row>
    <row r="569" spans="1:5">
      <c r="A569" s="432"/>
      <c r="B569" s="433"/>
      <c r="C569" s="434"/>
      <c r="D569" s="367"/>
      <c r="E569" s="435"/>
    </row>
    <row r="570" spans="1:5">
      <c r="A570" s="432"/>
      <c r="B570" s="433"/>
      <c r="C570" s="434"/>
      <c r="D570" s="367"/>
      <c r="E570" s="435"/>
    </row>
    <row r="571" spans="1:5">
      <c r="A571" s="432"/>
      <c r="B571" s="433"/>
      <c r="C571" s="434"/>
      <c r="D571" s="367"/>
      <c r="E571" s="435"/>
    </row>
    <row r="572" spans="1:5">
      <c r="A572" s="432"/>
      <c r="B572" s="433"/>
      <c r="C572" s="434"/>
      <c r="D572" s="367"/>
      <c r="E572" s="435"/>
    </row>
    <row r="573" spans="1:5">
      <c r="A573" s="432"/>
      <c r="B573" s="433"/>
      <c r="C573" s="434"/>
      <c r="D573" s="367"/>
      <c r="E573" s="435"/>
    </row>
    <row r="574" spans="1:5">
      <c r="A574" s="432"/>
      <c r="B574" s="433"/>
      <c r="C574" s="434"/>
      <c r="D574" s="367"/>
      <c r="E574" s="435"/>
    </row>
    <row r="575" spans="1:5">
      <c r="A575" s="432"/>
      <c r="B575" s="433"/>
      <c r="C575" s="434"/>
      <c r="D575" s="367"/>
      <c r="E575" s="435"/>
    </row>
    <row r="576" spans="1:5">
      <c r="A576" s="432"/>
      <c r="B576" s="433"/>
      <c r="C576" s="434"/>
      <c r="D576" s="367"/>
      <c r="E576" s="435"/>
    </row>
    <row r="577" spans="1:5">
      <c r="A577" s="432"/>
      <c r="B577" s="433"/>
      <c r="C577" s="434"/>
      <c r="D577" s="367"/>
      <c r="E577" s="435"/>
    </row>
    <row r="578" spans="1:5">
      <c r="A578" s="432"/>
      <c r="B578" s="433"/>
      <c r="C578" s="434"/>
      <c r="D578" s="367"/>
      <c r="E578" s="435"/>
    </row>
    <row r="579" spans="1:5">
      <c r="A579" s="432"/>
      <c r="B579" s="433"/>
      <c r="C579" s="434"/>
      <c r="D579" s="367"/>
      <c r="E579" s="435"/>
    </row>
    <row r="580" spans="1:5">
      <c r="A580" s="432"/>
      <c r="B580" s="433"/>
      <c r="C580" s="434"/>
      <c r="D580" s="367"/>
      <c r="E580" s="435"/>
    </row>
    <row r="581" spans="1:5">
      <c r="A581" s="432"/>
      <c r="B581" s="433"/>
      <c r="C581" s="434"/>
      <c r="D581" s="367"/>
      <c r="E581" s="435"/>
    </row>
    <row r="582" spans="1:5">
      <c r="A582" s="432"/>
      <c r="B582" s="433"/>
      <c r="C582" s="434"/>
      <c r="D582" s="367"/>
      <c r="E582" s="435"/>
    </row>
    <row r="583" spans="1:5">
      <c r="A583" s="432"/>
      <c r="B583" s="433"/>
      <c r="C583" s="434"/>
      <c r="D583" s="367"/>
      <c r="E583" s="435"/>
    </row>
    <row r="584" spans="1:5">
      <c r="A584" s="432"/>
      <c r="B584" s="433"/>
      <c r="C584" s="434"/>
      <c r="D584" s="367"/>
      <c r="E584" s="435"/>
    </row>
    <row r="585" spans="1:5">
      <c r="A585" s="432"/>
      <c r="B585" s="433"/>
      <c r="C585" s="434"/>
      <c r="D585" s="367"/>
      <c r="E585" s="435"/>
    </row>
    <row r="586" spans="1:5">
      <c r="A586" s="432"/>
      <c r="B586" s="433"/>
      <c r="C586" s="434"/>
      <c r="D586" s="367"/>
      <c r="E586" s="435"/>
    </row>
    <row r="587" spans="1:5">
      <c r="A587" s="432"/>
      <c r="B587" s="433"/>
      <c r="C587" s="434"/>
      <c r="D587" s="367"/>
      <c r="E587" s="435"/>
    </row>
    <row r="588" spans="1:5">
      <c r="A588" s="432"/>
      <c r="B588" s="433"/>
      <c r="C588" s="434"/>
      <c r="D588" s="367"/>
      <c r="E588" s="435"/>
    </row>
    <row r="589" spans="1:5">
      <c r="A589" s="432"/>
      <c r="B589" s="433"/>
      <c r="C589" s="434"/>
      <c r="D589" s="367"/>
      <c r="E589" s="435"/>
    </row>
    <row r="590" spans="1:5">
      <c r="A590" s="432"/>
      <c r="B590" s="433"/>
      <c r="C590" s="434"/>
      <c r="D590" s="367"/>
      <c r="E590" s="435"/>
    </row>
    <row r="591" spans="1:5">
      <c r="A591" s="432"/>
      <c r="B591" s="433"/>
      <c r="C591" s="434"/>
      <c r="D591" s="367"/>
      <c r="E591" s="435"/>
    </row>
    <row r="592" spans="1:5">
      <c r="A592" s="432"/>
      <c r="B592" s="433"/>
      <c r="C592" s="434"/>
      <c r="D592" s="367"/>
      <c r="E592" s="435"/>
    </row>
    <row r="593" spans="1:5">
      <c r="A593" s="432"/>
      <c r="B593" s="433"/>
      <c r="C593" s="434"/>
      <c r="D593" s="367"/>
      <c r="E593" s="435"/>
    </row>
    <row r="594" spans="1:5">
      <c r="A594" s="432"/>
      <c r="B594" s="433"/>
      <c r="C594" s="434"/>
      <c r="D594" s="367"/>
      <c r="E594" s="435"/>
    </row>
    <row r="595" spans="1:5">
      <c r="A595" s="432"/>
      <c r="B595" s="433"/>
      <c r="C595" s="434"/>
      <c r="D595" s="367"/>
      <c r="E595" s="435"/>
    </row>
    <row r="596" spans="1:5">
      <c r="A596" s="432"/>
      <c r="B596" s="433"/>
      <c r="C596" s="434"/>
      <c r="D596" s="367"/>
      <c r="E596" s="435"/>
    </row>
    <row r="597" spans="1:5">
      <c r="A597" s="432"/>
      <c r="B597" s="433"/>
      <c r="C597" s="434"/>
      <c r="D597" s="367"/>
      <c r="E597" s="435"/>
    </row>
    <row r="598" spans="1:5">
      <c r="A598" s="432"/>
      <c r="B598" s="433"/>
      <c r="C598" s="434"/>
      <c r="D598" s="367"/>
      <c r="E598" s="435"/>
    </row>
    <row r="599" spans="1:5">
      <c r="A599" s="432"/>
      <c r="B599" s="433"/>
      <c r="C599" s="434"/>
      <c r="D599" s="367"/>
      <c r="E599" s="435"/>
    </row>
    <row r="600" spans="1:5">
      <c r="A600" s="432"/>
      <c r="B600" s="433"/>
      <c r="C600" s="434"/>
      <c r="D600" s="367"/>
      <c r="E600" s="435"/>
    </row>
    <row r="601" spans="1:5">
      <c r="A601" s="432"/>
      <c r="B601" s="433"/>
      <c r="C601" s="434"/>
      <c r="D601" s="367"/>
      <c r="E601" s="435"/>
    </row>
    <row r="602" spans="1:5">
      <c r="A602" s="432"/>
      <c r="B602" s="433"/>
      <c r="C602" s="434"/>
      <c r="D602" s="367"/>
      <c r="E602" s="435"/>
    </row>
    <row r="603" spans="1:5">
      <c r="A603" s="432"/>
      <c r="B603" s="433"/>
      <c r="C603" s="434"/>
      <c r="D603" s="367"/>
      <c r="E603" s="435"/>
    </row>
    <row r="604" spans="1:5">
      <c r="A604" s="432"/>
      <c r="B604" s="433"/>
      <c r="C604" s="434"/>
      <c r="D604" s="367"/>
      <c r="E604" s="435"/>
    </row>
    <row r="605" spans="1:5">
      <c r="A605" s="432"/>
      <c r="B605" s="433"/>
      <c r="C605" s="434"/>
      <c r="D605" s="367"/>
      <c r="E605" s="435"/>
    </row>
    <row r="606" spans="1:5">
      <c r="A606" s="432"/>
      <c r="B606" s="433"/>
      <c r="C606" s="434"/>
      <c r="D606" s="367"/>
      <c r="E606" s="435"/>
    </row>
    <row r="607" spans="1:5">
      <c r="A607" s="432"/>
      <c r="B607" s="433"/>
      <c r="C607" s="434"/>
      <c r="D607" s="367"/>
      <c r="E607" s="435"/>
    </row>
    <row r="608" spans="1:5">
      <c r="A608" s="432"/>
      <c r="B608" s="433"/>
      <c r="C608" s="434"/>
      <c r="D608" s="367"/>
      <c r="E608" s="435"/>
    </row>
    <row r="609" spans="1:5">
      <c r="A609" s="432"/>
      <c r="B609" s="433"/>
      <c r="C609" s="434"/>
      <c r="D609" s="367"/>
      <c r="E609" s="435"/>
    </row>
    <row r="610" spans="1:5">
      <c r="A610" s="432"/>
      <c r="B610" s="433"/>
      <c r="C610" s="434"/>
      <c r="D610" s="367"/>
      <c r="E610" s="435"/>
    </row>
    <row r="611" spans="1:5">
      <c r="A611" s="432"/>
      <c r="B611" s="433"/>
      <c r="C611" s="434"/>
      <c r="D611" s="367"/>
      <c r="E611" s="435"/>
    </row>
    <row r="612" spans="1:5">
      <c r="A612" s="432"/>
      <c r="B612" s="433"/>
      <c r="C612" s="434"/>
      <c r="D612" s="367"/>
      <c r="E612" s="435"/>
    </row>
    <row r="613" spans="1:5">
      <c r="A613" s="432"/>
      <c r="B613" s="433"/>
      <c r="C613" s="434"/>
      <c r="D613" s="367"/>
      <c r="E613" s="435"/>
    </row>
    <row r="614" spans="1:5">
      <c r="A614" s="432"/>
      <c r="B614" s="433"/>
      <c r="C614" s="434"/>
      <c r="D614" s="367"/>
      <c r="E614" s="435"/>
    </row>
    <row r="615" spans="1:5">
      <c r="A615" s="432"/>
      <c r="B615" s="433"/>
      <c r="C615" s="434"/>
      <c r="D615" s="367"/>
      <c r="E615" s="435"/>
    </row>
    <row r="616" spans="1:5">
      <c r="A616" s="432"/>
      <c r="B616" s="433"/>
      <c r="C616" s="434"/>
      <c r="D616" s="367"/>
      <c r="E616" s="435"/>
    </row>
    <row r="617" spans="1:5">
      <c r="A617" s="432"/>
      <c r="B617" s="433"/>
      <c r="C617" s="434"/>
      <c r="D617" s="367"/>
      <c r="E617" s="435"/>
    </row>
    <row r="618" spans="1:5">
      <c r="A618" s="432"/>
      <c r="B618" s="433"/>
      <c r="C618" s="434"/>
      <c r="D618" s="367"/>
      <c r="E618" s="435"/>
    </row>
    <row r="619" spans="1:5">
      <c r="A619" s="432"/>
      <c r="B619" s="433"/>
      <c r="C619" s="434"/>
      <c r="D619" s="367"/>
      <c r="E619" s="435"/>
    </row>
    <row r="620" spans="1:5">
      <c r="A620" s="432"/>
      <c r="B620" s="433"/>
      <c r="C620" s="434"/>
      <c r="D620" s="367"/>
      <c r="E620" s="435"/>
    </row>
    <row r="621" spans="1:5">
      <c r="A621" s="432"/>
      <c r="B621" s="433"/>
      <c r="C621" s="434"/>
      <c r="D621" s="367"/>
      <c r="E621" s="435"/>
    </row>
    <row r="622" spans="1:5">
      <c r="A622" s="432"/>
      <c r="B622" s="433"/>
      <c r="C622" s="434"/>
      <c r="D622" s="367"/>
      <c r="E622" s="435"/>
    </row>
    <row r="623" spans="1:5">
      <c r="A623" s="432"/>
      <c r="B623" s="433"/>
      <c r="C623" s="434"/>
      <c r="D623" s="367"/>
      <c r="E623" s="435"/>
    </row>
    <row r="624" spans="1:5">
      <c r="A624" s="432"/>
      <c r="B624" s="433"/>
      <c r="C624" s="434"/>
      <c r="D624" s="367"/>
      <c r="E624" s="435"/>
    </row>
    <row r="625" spans="1:5">
      <c r="A625" s="432"/>
      <c r="B625" s="433"/>
      <c r="C625" s="434"/>
      <c r="D625" s="367"/>
      <c r="E625" s="435"/>
    </row>
    <row r="626" spans="1:5">
      <c r="A626" s="432"/>
      <c r="B626" s="433"/>
      <c r="C626" s="434"/>
      <c r="D626" s="367"/>
      <c r="E626" s="435"/>
    </row>
    <row r="627" spans="1:5">
      <c r="A627" s="432"/>
      <c r="B627" s="433"/>
      <c r="C627" s="434"/>
      <c r="D627" s="367"/>
      <c r="E627" s="435"/>
    </row>
    <row r="628" spans="1:5">
      <c r="A628" s="432"/>
      <c r="B628" s="433"/>
      <c r="C628" s="434"/>
      <c r="D628" s="367"/>
      <c r="E628" s="435"/>
    </row>
    <row r="629" spans="1:5">
      <c r="A629" s="432"/>
      <c r="B629" s="433"/>
      <c r="C629" s="434"/>
      <c r="D629" s="367"/>
      <c r="E629" s="435"/>
    </row>
    <row r="630" spans="1:5">
      <c r="A630" s="432"/>
      <c r="B630" s="433"/>
      <c r="C630" s="434"/>
      <c r="D630" s="367"/>
      <c r="E630" s="435"/>
    </row>
    <row r="631" spans="1:5">
      <c r="A631" s="432"/>
      <c r="B631" s="433"/>
      <c r="C631" s="434"/>
      <c r="D631" s="367"/>
      <c r="E631" s="435"/>
    </row>
    <row r="632" spans="1:5">
      <c r="A632" s="432"/>
      <c r="B632" s="433"/>
      <c r="C632" s="434"/>
      <c r="D632" s="367"/>
      <c r="E632" s="435"/>
    </row>
    <row r="633" spans="1:5">
      <c r="A633" s="432"/>
      <c r="B633" s="433"/>
      <c r="C633" s="434"/>
      <c r="D633" s="367"/>
      <c r="E633" s="435"/>
    </row>
    <row r="634" spans="1:5">
      <c r="A634" s="432"/>
      <c r="B634" s="433"/>
      <c r="C634" s="434"/>
      <c r="D634" s="367"/>
      <c r="E634" s="435"/>
    </row>
    <row r="635" spans="1:5">
      <c r="A635" s="432"/>
      <c r="B635" s="433"/>
      <c r="C635" s="434"/>
      <c r="D635" s="367"/>
      <c r="E635" s="435"/>
    </row>
    <row r="636" spans="1:5">
      <c r="A636" s="432"/>
      <c r="B636" s="433"/>
      <c r="C636" s="434"/>
      <c r="D636" s="367"/>
      <c r="E636" s="435"/>
    </row>
    <row r="637" spans="1:5">
      <c r="A637" s="432"/>
      <c r="B637" s="433"/>
      <c r="C637" s="434"/>
      <c r="D637" s="367"/>
      <c r="E637" s="435"/>
    </row>
    <row r="638" spans="1:5">
      <c r="A638" s="432"/>
      <c r="B638" s="433"/>
      <c r="C638" s="434"/>
      <c r="D638" s="367"/>
      <c r="E638" s="435"/>
    </row>
    <row r="639" spans="1:5">
      <c r="A639" s="432"/>
      <c r="B639" s="433"/>
      <c r="C639" s="434"/>
      <c r="D639" s="367"/>
      <c r="E639" s="435"/>
    </row>
    <row r="640" spans="1:5">
      <c r="A640" s="432"/>
      <c r="B640" s="433"/>
      <c r="C640" s="434"/>
      <c r="D640" s="367"/>
      <c r="E640" s="435"/>
    </row>
    <row r="641" spans="1:5">
      <c r="A641" s="432"/>
      <c r="B641" s="433"/>
      <c r="C641" s="434"/>
      <c r="D641" s="367"/>
      <c r="E641" s="435"/>
    </row>
    <row r="642" spans="1:5">
      <c r="A642" s="432"/>
      <c r="B642" s="433"/>
      <c r="C642" s="434"/>
      <c r="D642" s="367"/>
      <c r="E642" s="435"/>
    </row>
    <row r="643" spans="1:5">
      <c r="A643" s="432"/>
      <c r="B643" s="433"/>
      <c r="C643" s="434"/>
      <c r="D643" s="367"/>
      <c r="E643" s="435"/>
    </row>
    <row r="644" spans="1:5">
      <c r="A644" s="432"/>
      <c r="B644" s="433"/>
      <c r="C644" s="434"/>
      <c r="D644" s="367"/>
      <c r="E644" s="435"/>
    </row>
    <row r="645" spans="1:5">
      <c r="A645" s="432"/>
      <c r="B645" s="433"/>
      <c r="C645" s="434"/>
      <c r="D645" s="367"/>
      <c r="E645" s="435"/>
    </row>
    <row r="646" spans="1:5">
      <c r="A646" s="432"/>
      <c r="B646" s="433"/>
      <c r="C646" s="434"/>
      <c r="D646" s="367"/>
      <c r="E646" s="435"/>
    </row>
    <row r="647" spans="1:5">
      <c r="A647" s="432"/>
      <c r="B647" s="433"/>
      <c r="C647" s="434"/>
      <c r="D647" s="367"/>
      <c r="E647" s="435"/>
    </row>
    <row r="648" spans="1:5">
      <c r="A648" s="432"/>
      <c r="B648" s="433"/>
      <c r="C648" s="434"/>
      <c r="D648" s="367"/>
      <c r="E648" s="435"/>
    </row>
    <row r="649" spans="1:5">
      <c r="A649" s="432"/>
      <c r="B649" s="433"/>
      <c r="C649" s="434"/>
      <c r="D649" s="367"/>
      <c r="E649" s="435"/>
    </row>
    <row r="650" spans="1:5">
      <c r="A650" s="432"/>
      <c r="B650" s="433"/>
      <c r="C650" s="434"/>
      <c r="D650" s="367"/>
      <c r="E650" s="435"/>
    </row>
    <row r="651" spans="1:5">
      <c r="A651" s="432"/>
      <c r="B651" s="433"/>
      <c r="C651" s="434"/>
      <c r="D651" s="367"/>
      <c r="E651" s="435"/>
    </row>
    <row r="652" spans="1:5">
      <c r="A652" s="432"/>
      <c r="B652" s="433"/>
      <c r="C652" s="434"/>
      <c r="D652" s="367"/>
      <c r="E652" s="435"/>
    </row>
    <row r="653" spans="1:5">
      <c r="A653" s="432"/>
      <c r="B653" s="433"/>
      <c r="C653" s="434"/>
      <c r="D653" s="367"/>
      <c r="E653" s="435"/>
    </row>
    <row r="654" spans="1:5">
      <c r="A654" s="432"/>
      <c r="B654" s="433"/>
      <c r="C654" s="434"/>
      <c r="D654" s="367"/>
      <c r="E654" s="435"/>
    </row>
    <row r="655" spans="1:5">
      <c r="A655" s="432"/>
      <c r="B655" s="433"/>
      <c r="C655" s="434"/>
      <c r="D655" s="367"/>
      <c r="E655" s="435"/>
    </row>
    <row r="656" spans="1:5">
      <c r="A656" s="432"/>
      <c r="B656" s="433"/>
      <c r="C656" s="434"/>
      <c r="D656" s="367"/>
      <c r="E656" s="435"/>
    </row>
    <row r="657" spans="1:5">
      <c r="A657" s="432"/>
      <c r="B657" s="433"/>
      <c r="C657" s="434"/>
      <c r="D657" s="367"/>
      <c r="E657" s="435"/>
    </row>
    <row r="658" spans="1:5">
      <c r="A658" s="432"/>
      <c r="B658" s="433"/>
      <c r="C658" s="434"/>
      <c r="D658" s="367"/>
      <c r="E658" s="435"/>
    </row>
    <row r="659" spans="1:5">
      <c r="A659" s="432"/>
      <c r="B659" s="433"/>
      <c r="C659" s="434"/>
      <c r="D659" s="367"/>
      <c r="E659" s="435"/>
    </row>
    <row r="660" spans="1:5">
      <c r="A660" s="432"/>
      <c r="B660" s="433"/>
      <c r="C660" s="434"/>
      <c r="D660" s="367"/>
      <c r="E660" s="435"/>
    </row>
    <row r="661" spans="1:5">
      <c r="A661" s="432"/>
      <c r="B661" s="433"/>
      <c r="C661" s="434"/>
      <c r="D661" s="367"/>
      <c r="E661" s="435"/>
    </row>
    <row r="662" spans="1:5">
      <c r="A662" s="432"/>
      <c r="B662" s="433"/>
      <c r="C662" s="434"/>
      <c r="D662" s="367"/>
      <c r="E662" s="435"/>
    </row>
    <row r="663" spans="1:5">
      <c r="A663" s="432"/>
      <c r="B663" s="433"/>
      <c r="C663" s="434"/>
      <c r="D663" s="367"/>
      <c r="E663" s="435"/>
    </row>
    <row r="664" spans="1:5">
      <c r="A664" s="432"/>
      <c r="B664" s="433"/>
      <c r="C664" s="434"/>
      <c r="D664" s="367"/>
      <c r="E664" s="435"/>
    </row>
    <row r="665" spans="1:5">
      <c r="A665" s="432"/>
      <c r="B665" s="433"/>
      <c r="C665" s="434"/>
      <c r="D665" s="367"/>
      <c r="E665" s="435"/>
    </row>
    <row r="666" spans="1:5">
      <c r="A666" s="432"/>
      <c r="B666" s="433"/>
      <c r="C666" s="434"/>
      <c r="D666" s="367"/>
      <c r="E666" s="435"/>
    </row>
    <row r="667" spans="1:5">
      <c r="A667" s="432"/>
      <c r="B667" s="433"/>
      <c r="C667" s="434"/>
      <c r="D667" s="367"/>
      <c r="E667" s="435"/>
    </row>
    <row r="668" spans="1:5">
      <c r="A668" s="432"/>
      <c r="B668" s="433"/>
      <c r="C668" s="434"/>
      <c r="D668" s="367"/>
      <c r="E668" s="435"/>
    </row>
    <row r="669" spans="1:5">
      <c r="A669" s="432"/>
      <c r="B669" s="433"/>
      <c r="C669" s="434"/>
      <c r="D669" s="367"/>
      <c r="E669" s="435"/>
    </row>
    <row r="670" spans="1:5">
      <c r="A670" s="432"/>
      <c r="B670" s="433"/>
      <c r="C670" s="434"/>
      <c r="D670" s="367"/>
      <c r="E670" s="435"/>
    </row>
    <row r="671" spans="1:5">
      <c r="A671" s="432"/>
      <c r="B671" s="433"/>
      <c r="C671" s="434"/>
      <c r="D671" s="367"/>
      <c r="E671" s="435"/>
    </row>
    <row r="672" spans="1:5">
      <c r="A672" s="432"/>
      <c r="B672" s="433"/>
      <c r="C672" s="434"/>
      <c r="D672" s="367"/>
      <c r="E672" s="435"/>
    </row>
    <row r="673" spans="1:5">
      <c r="A673" s="432"/>
      <c r="B673" s="433"/>
      <c r="C673" s="434"/>
      <c r="D673" s="367"/>
      <c r="E673" s="435"/>
    </row>
    <row r="674" spans="1:5">
      <c r="A674" s="432"/>
      <c r="B674" s="433"/>
      <c r="C674" s="434"/>
      <c r="D674" s="367"/>
      <c r="E674" s="435"/>
    </row>
    <row r="675" spans="1:5">
      <c r="A675" s="432"/>
      <c r="B675" s="433"/>
      <c r="C675" s="434"/>
      <c r="D675" s="367"/>
      <c r="E675" s="435"/>
    </row>
    <row r="676" spans="1:5">
      <c r="A676" s="432"/>
      <c r="B676" s="433"/>
      <c r="C676" s="434"/>
      <c r="D676" s="367"/>
      <c r="E676" s="435"/>
    </row>
    <row r="677" spans="1:5">
      <c r="A677" s="432"/>
      <c r="B677" s="433"/>
      <c r="C677" s="434"/>
      <c r="D677" s="367"/>
      <c r="E677" s="435"/>
    </row>
    <row r="678" spans="1:5">
      <c r="A678" s="432"/>
      <c r="B678" s="433"/>
      <c r="C678" s="434"/>
      <c r="D678" s="367"/>
      <c r="E678" s="435"/>
    </row>
    <row r="679" spans="1:5">
      <c r="A679" s="432"/>
      <c r="B679" s="433"/>
      <c r="C679" s="434"/>
      <c r="D679" s="367"/>
      <c r="E679" s="435"/>
    </row>
    <row r="680" spans="1:5">
      <c r="A680" s="432"/>
      <c r="B680" s="433"/>
      <c r="C680" s="434"/>
      <c r="D680" s="367"/>
      <c r="E680" s="435"/>
    </row>
    <row r="681" spans="1:5">
      <c r="A681" s="432"/>
      <c r="B681" s="433"/>
      <c r="C681" s="434"/>
      <c r="D681" s="367"/>
      <c r="E681" s="435"/>
    </row>
    <row r="682" spans="1:5">
      <c r="A682" s="432"/>
      <c r="B682" s="433"/>
      <c r="C682" s="434"/>
      <c r="D682" s="367"/>
      <c r="E682" s="435"/>
    </row>
    <row r="683" spans="1:5">
      <c r="A683" s="432"/>
      <c r="B683" s="433"/>
      <c r="C683" s="434"/>
      <c r="D683" s="367"/>
      <c r="E683" s="435"/>
    </row>
    <row r="684" spans="1:5">
      <c r="A684" s="432"/>
      <c r="B684" s="433"/>
      <c r="C684" s="434"/>
      <c r="D684" s="367"/>
      <c r="E684" s="435"/>
    </row>
    <row r="685" spans="1:5">
      <c r="A685" s="432"/>
      <c r="B685" s="433"/>
      <c r="C685" s="434"/>
      <c r="D685" s="367"/>
      <c r="E685" s="435"/>
    </row>
    <row r="686" spans="1:5">
      <c r="A686" s="432"/>
      <c r="B686" s="433"/>
      <c r="C686" s="434"/>
      <c r="D686" s="367"/>
      <c r="E686" s="435"/>
    </row>
    <row r="687" spans="1:5">
      <c r="A687" s="432"/>
      <c r="B687" s="433"/>
      <c r="C687" s="434"/>
      <c r="D687" s="367"/>
      <c r="E687" s="435"/>
    </row>
    <row r="688" spans="1:5">
      <c r="A688" s="432"/>
      <c r="B688" s="433"/>
      <c r="C688" s="434"/>
      <c r="D688" s="367"/>
      <c r="E688" s="435"/>
    </row>
    <row r="689" spans="1:5">
      <c r="A689" s="432"/>
      <c r="B689" s="433"/>
      <c r="C689" s="434"/>
      <c r="D689" s="367"/>
      <c r="E689" s="435"/>
    </row>
    <row r="690" spans="1:5">
      <c r="A690" s="432"/>
      <c r="B690" s="433"/>
      <c r="C690" s="434"/>
      <c r="D690" s="367"/>
      <c r="E690" s="435"/>
    </row>
    <row r="691" spans="1:5">
      <c r="A691" s="432"/>
      <c r="B691" s="433"/>
      <c r="C691" s="434"/>
      <c r="D691" s="367"/>
      <c r="E691" s="435"/>
    </row>
    <row r="692" spans="1:5">
      <c r="A692" s="432"/>
      <c r="B692" s="433"/>
      <c r="C692" s="434"/>
      <c r="D692" s="367"/>
      <c r="E692" s="435"/>
    </row>
    <row r="693" spans="1:5">
      <c r="A693" s="432"/>
      <c r="B693" s="433"/>
      <c r="C693" s="434"/>
      <c r="D693" s="367"/>
      <c r="E693" s="435"/>
    </row>
    <row r="694" spans="1:5">
      <c r="A694" s="432"/>
      <c r="B694" s="433"/>
      <c r="C694" s="434"/>
      <c r="D694" s="367"/>
      <c r="E694" s="435"/>
    </row>
    <row r="695" spans="1:5">
      <c r="A695" s="432"/>
      <c r="B695" s="433"/>
      <c r="C695" s="434"/>
      <c r="D695" s="367"/>
      <c r="E695" s="435"/>
    </row>
    <row r="696" spans="1:5">
      <c r="A696" s="432"/>
      <c r="B696" s="433"/>
      <c r="C696" s="434"/>
      <c r="D696" s="367"/>
      <c r="E696" s="435"/>
    </row>
    <row r="697" spans="1:5">
      <c r="A697" s="432"/>
      <c r="B697" s="433"/>
      <c r="C697" s="434"/>
      <c r="D697" s="367"/>
      <c r="E697" s="435"/>
    </row>
    <row r="698" spans="1:5">
      <c r="A698" s="432"/>
      <c r="B698" s="433"/>
      <c r="C698" s="434"/>
      <c r="D698" s="367"/>
      <c r="E698" s="435"/>
    </row>
    <row r="699" spans="1:5">
      <c r="A699" s="432"/>
      <c r="B699" s="433"/>
      <c r="C699" s="434"/>
      <c r="D699" s="367"/>
      <c r="E699" s="435"/>
    </row>
    <row r="700" spans="1:5">
      <c r="A700" s="432"/>
      <c r="B700" s="433"/>
      <c r="C700" s="434"/>
      <c r="D700" s="367"/>
      <c r="E700" s="435"/>
    </row>
    <row r="701" spans="1:5">
      <c r="A701" s="432"/>
      <c r="B701" s="433"/>
      <c r="C701" s="434"/>
      <c r="D701" s="367"/>
      <c r="E701" s="435"/>
    </row>
    <row r="702" spans="1:5">
      <c r="A702" s="432"/>
      <c r="B702" s="433"/>
      <c r="C702" s="434"/>
      <c r="D702" s="367"/>
      <c r="E702" s="435"/>
    </row>
    <row r="703" spans="1:5">
      <c r="A703" s="432"/>
      <c r="B703" s="433"/>
      <c r="C703" s="434"/>
      <c r="D703" s="367"/>
      <c r="E703" s="435"/>
    </row>
    <row r="704" spans="1:5">
      <c r="A704" s="432"/>
      <c r="B704" s="433"/>
      <c r="C704" s="434"/>
      <c r="D704" s="367"/>
      <c r="E704" s="435"/>
    </row>
    <row r="705" spans="1:5">
      <c r="A705" s="432"/>
      <c r="B705" s="433"/>
      <c r="C705" s="434"/>
      <c r="D705" s="367"/>
      <c r="E705" s="435"/>
    </row>
    <row r="706" spans="1:5">
      <c r="A706" s="432"/>
      <c r="B706" s="433"/>
      <c r="C706" s="434"/>
      <c r="D706" s="367"/>
      <c r="E706" s="435"/>
    </row>
    <row r="707" spans="1:5">
      <c r="A707" s="432"/>
      <c r="B707" s="433"/>
      <c r="C707" s="434"/>
      <c r="D707" s="367"/>
      <c r="E707" s="435"/>
    </row>
    <row r="708" spans="1:5">
      <c r="A708" s="432"/>
      <c r="B708" s="433"/>
      <c r="C708" s="434"/>
      <c r="D708" s="367"/>
      <c r="E708" s="435"/>
    </row>
    <row r="709" spans="1:5">
      <c r="A709" s="432"/>
      <c r="B709" s="433"/>
      <c r="C709" s="434"/>
      <c r="D709" s="367"/>
      <c r="E709" s="435"/>
    </row>
    <row r="710" spans="1:5">
      <c r="A710" s="432"/>
      <c r="B710" s="433"/>
      <c r="C710" s="434"/>
      <c r="D710" s="367"/>
      <c r="E710" s="435"/>
    </row>
    <row r="711" spans="1:5">
      <c r="A711" s="432"/>
      <c r="B711" s="433"/>
      <c r="C711" s="434"/>
      <c r="D711" s="367"/>
      <c r="E711" s="435"/>
    </row>
    <row r="712" spans="1:5">
      <c r="A712" s="432"/>
      <c r="B712" s="433"/>
      <c r="C712" s="434"/>
      <c r="D712" s="367"/>
      <c r="E712" s="435"/>
    </row>
    <row r="713" spans="1:5">
      <c r="A713" s="432"/>
      <c r="B713" s="433"/>
      <c r="C713" s="434"/>
      <c r="D713" s="367"/>
      <c r="E713" s="435"/>
    </row>
    <row r="714" spans="1:5">
      <c r="A714" s="432"/>
      <c r="B714" s="433"/>
      <c r="C714" s="434"/>
      <c r="D714" s="367"/>
      <c r="E714" s="435"/>
    </row>
    <row r="715" spans="1:5">
      <c r="A715" s="432"/>
      <c r="B715" s="433"/>
      <c r="C715" s="434"/>
      <c r="D715" s="367"/>
      <c r="E715" s="435"/>
    </row>
    <row r="716" spans="1:5">
      <c r="A716" s="432"/>
      <c r="B716" s="433"/>
      <c r="C716" s="434"/>
      <c r="D716" s="367"/>
      <c r="E716" s="435"/>
    </row>
    <row r="717" spans="1:5">
      <c r="A717" s="432"/>
      <c r="B717" s="433"/>
      <c r="C717" s="434"/>
      <c r="D717" s="367"/>
      <c r="E717" s="435"/>
    </row>
    <row r="718" spans="1:5">
      <c r="A718" s="432"/>
      <c r="B718" s="433"/>
      <c r="C718" s="434"/>
      <c r="D718" s="367"/>
      <c r="E718" s="435"/>
    </row>
    <row r="719" spans="1:5">
      <c r="A719" s="432"/>
      <c r="B719" s="433"/>
      <c r="C719" s="434"/>
      <c r="D719" s="367"/>
      <c r="E719" s="435"/>
    </row>
    <row r="720" spans="1:5">
      <c r="A720" s="432"/>
      <c r="B720" s="433"/>
      <c r="C720" s="434"/>
      <c r="D720" s="367"/>
      <c r="E720" s="435"/>
    </row>
    <row r="721" spans="1:5">
      <c r="A721" s="432"/>
      <c r="B721" s="433"/>
      <c r="C721" s="434"/>
      <c r="D721" s="367"/>
      <c r="E721" s="435"/>
    </row>
    <row r="722" spans="1:5">
      <c r="A722" s="432"/>
      <c r="B722" s="433"/>
      <c r="C722" s="434"/>
      <c r="D722" s="367"/>
      <c r="E722" s="435"/>
    </row>
    <row r="723" spans="1:5">
      <c r="A723" s="432"/>
      <c r="B723" s="433"/>
      <c r="C723" s="434"/>
      <c r="D723" s="367"/>
      <c r="E723" s="435"/>
    </row>
    <row r="724" spans="1:5">
      <c r="A724" s="432"/>
      <c r="B724" s="433"/>
      <c r="C724" s="434"/>
      <c r="D724" s="367"/>
      <c r="E724" s="435"/>
    </row>
    <row r="725" spans="1:5">
      <c r="A725" s="432"/>
      <c r="B725" s="433"/>
      <c r="C725" s="434"/>
      <c r="D725" s="367"/>
      <c r="E725" s="435"/>
    </row>
    <row r="726" spans="1:5">
      <c r="A726" s="432"/>
      <c r="B726" s="433"/>
      <c r="C726" s="434"/>
      <c r="D726" s="367"/>
      <c r="E726" s="435"/>
    </row>
    <row r="727" spans="1:5">
      <c r="A727" s="432"/>
      <c r="B727" s="433"/>
      <c r="C727" s="434"/>
      <c r="D727" s="367"/>
      <c r="E727" s="435"/>
    </row>
    <row r="728" spans="1:5">
      <c r="A728" s="432"/>
      <c r="B728" s="433"/>
      <c r="C728" s="434"/>
      <c r="D728" s="367"/>
      <c r="E728" s="435"/>
    </row>
    <row r="729" spans="1:5">
      <c r="A729" s="432"/>
      <c r="B729" s="433"/>
      <c r="C729" s="434"/>
      <c r="D729" s="367"/>
      <c r="E729" s="435"/>
    </row>
    <row r="730" spans="1:5">
      <c r="A730" s="432"/>
      <c r="B730" s="433"/>
      <c r="C730" s="434"/>
      <c r="D730" s="367"/>
      <c r="E730" s="435"/>
    </row>
    <row r="731" spans="1:5">
      <c r="A731" s="432"/>
      <c r="B731" s="433"/>
      <c r="C731" s="434"/>
      <c r="D731" s="367"/>
      <c r="E731" s="435"/>
    </row>
    <row r="732" spans="1:5">
      <c r="A732" s="432"/>
      <c r="B732" s="433"/>
      <c r="C732" s="434"/>
      <c r="D732" s="367"/>
      <c r="E732" s="435"/>
    </row>
    <row r="733" spans="1:5">
      <c r="A733" s="432"/>
      <c r="B733" s="433"/>
      <c r="C733" s="434"/>
      <c r="D733" s="367"/>
      <c r="E733" s="435"/>
    </row>
    <row r="734" spans="1:5">
      <c r="A734" s="432"/>
      <c r="B734" s="433"/>
      <c r="C734" s="434"/>
      <c r="D734" s="367"/>
      <c r="E734" s="435"/>
    </row>
    <row r="735" spans="1:5">
      <c r="A735" s="432"/>
      <c r="B735" s="433"/>
      <c r="C735" s="434"/>
      <c r="D735" s="367"/>
      <c r="E735" s="435"/>
    </row>
    <row r="736" spans="1:5">
      <c r="A736" s="432"/>
      <c r="B736" s="433"/>
      <c r="C736" s="434"/>
      <c r="D736" s="367"/>
      <c r="E736" s="435"/>
    </row>
    <row r="737" spans="1:5">
      <c r="A737" s="432"/>
      <c r="B737" s="433"/>
      <c r="C737" s="434"/>
      <c r="D737" s="367"/>
      <c r="E737" s="435"/>
    </row>
    <row r="738" spans="1:5">
      <c r="A738" s="432"/>
      <c r="B738" s="433"/>
      <c r="C738" s="434"/>
      <c r="D738" s="367"/>
      <c r="E738" s="435"/>
    </row>
    <row r="739" spans="1:5">
      <c r="A739" s="432"/>
      <c r="B739" s="433"/>
      <c r="C739" s="434"/>
      <c r="D739" s="367"/>
      <c r="E739" s="435"/>
    </row>
    <row r="740" spans="1:5">
      <c r="A740" s="432"/>
      <c r="B740" s="433"/>
      <c r="C740" s="434"/>
      <c r="D740" s="367"/>
      <c r="E740" s="435"/>
    </row>
    <row r="741" spans="1:5">
      <c r="A741" s="432"/>
      <c r="B741" s="433"/>
      <c r="C741" s="434"/>
      <c r="D741" s="367"/>
      <c r="E741" s="435"/>
    </row>
    <row r="742" spans="1:5">
      <c r="A742" s="432"/>
      <c r="B742" s="433"/>
      <c r="C742" s="434"/>
      <c r="D742" s="367"/>
      <c r="E742" s="435"/>
    </row>
    <row r="743" spans="1:5">
      <c r="A743" s="432"/>
      <c r="B743" s="433"/>
      <c r="C743" s="434"/>
      <c r="D743" s="367"/>
      <c r="E743" s="435"/>
    </row>
    <row r="744" spans="1:5">
      <c r="A744" s="432"/>
      <c r="B744" s="433"/>
      <c r="C744" s="434"/>
      <c r="D744" s="367"/>
      <c r="E744" s="435"/>
    </row>
    <row r="745" spans="1:5">
      <c r="A745" s="432"/>
      <c r="B745" s="433"/>
      <c r="C745" s="434"/>
      <c r="D745" s="367"/>
      <c r="E745" s="435"/>
    </row>
    <row r="746" spans="1:5">
      <c r="A746" s="432"/>
      <c r="B746" s="433"/>
      <c r="C746" s="434"/>
      <c r="D746" s="367"/>
      <c r="E746" s="435"/>
    </row>
    <row r="747" spans="1:5">
      <c r="A747" s="432"/>
      <c r="B747" s="433"/>
      <c r="C747" s="434"/>
      <c r="D747" s="367"/>
      <c r="E747" s="435"/>
    </row>
    <row r="748" spans="1:5">
      <c r="A748" s="432"/>
      <c r="B748" s="433"/>
      <c r="C748" s="434"/>
      <c r="D748" s="367"/>
      <c r="E748" s="435"/>
    </row>
    <row r="749" spans="1:5">
      <c r="A749" s="432"/>
      <c r="B749" s="433"/>
      <c r="C749" s="434"/>
      <c r="D749" s="367"/>
      <c r="E749" s="435"/>
    </row>
    <row r="750" spans="1:5">
      <c r="A750" s="432"/>
      <c r="B750" s="433"/>
      <c r="C750" s="434"/>
      <c r="D750" s="367"/>
      <c r="E750" s="435"/>
    </row>
    <row r="751" spans="1:5">
      <c r="A751" s="432"/>
      <c r="B751" s="433"/>
      <c r="C751" s="434"/>
      <c r="D751" s="367"/>
      <c r="E751" s="435"/>
    </row>
    <row r="752" spans="1:5">
      <c r="A752" s="432"/>
      <c r="B752" s="433"/>
      <c r="C752" s="434"/>
      <c r="D752" s="367"/>
      <c r="E752" s="435"/>
    </row>
    <row r="753" spans="1:5">
      <c r="A753" s="432"/>
      <c r="B753" s="433"/>
      <c r="C753" s="434"/>
      <c r="D753" s="367"/>
      <c r="E753" s="435"/>
    </row>
    <row r="754" spans="1:5">
      <c r="A754" s="432"/>
      <c r="B754" s="433"/>
      <c r="C754" s="434"/>
      <c r="D754" s="367"/>
      <c r="E754" s="435"/>
    </row>
    <row r="755" spans="1:5">
      <c r="A755" s="432"/>
      <c r="B755" s="433"/>
      <c r="C755" s="434"/>
      <c r="D755" s="367"/>
      <c r="E755" s="435"/>
    </row>
    <row r="756" spans="1:5">
      <c r="A756" s="432"/>
      <c r="B756" s="433"/>
      <c r="C756" s="434"/>
      <c r="D756" s="367"/>
      <c r="E756" s="435"/>
    </row>
    <row r="757" spans="1:5">
      <c r="A757" s="432"/>
      <c r="B757" s="433"/>
      <c r="C757" s="434"/>
      <c r="D757" s="367"/>
      <c r="E757" s="435"/>
    </row>
    <row r="758" spans="1:5">
      <c r="A758" s="432"/>
      <c r="B758" s="433"/>
      <c r="C758" s="434"/>
      <c r="D758" s="367"/>
      <c r="E758" s="435"/>
    </row>
    <row r="759" spans="1:5">
      <c r="A759" s="432"/>
      <c r="B759" s="433"/>
      <c r="C759" s="434"/>
      <c r="D759" s="367"/>
      <c r="E759" s="435"/>
    </row>
    <row r="760" spans="1:5">
      <c r="A760" s="432"/>
      <c r="B760" s="433"/>
      <c r="C760" s="434"/>
      <c r="D760" s="367"/>
      <c r="E760" s="435"/>
    </row>
    <row r="761" spans="1:5">
      <c r="A761" s="432"/>
      <c r="B761" s="433"/>
      <c r="C761" s="434"/>
      <c r="D761" s="367"/>
      <c r="E761" s="435"/>
    </row>
    <row r="762" spans="1:5">
      <c r="A762" s="432"/>
      <c r="B762" s="433"/>
      <c r="C762" s="434"/>
      <c r="D762" s="367"/>
      <c r="E762" s="435"/>
    </row>
    <row r="763" spans="1:5">
      <c r="A763" s="432"/>
      <c r="B763" s="433"/>
      <c r="C763" s="434"/>
      <c r="D763" s="367"/>
      <c r="E763" s="435"/>
    </row>
    <row r="764" spans="1:5">
      <c r="A764" s="432"/>
      <c r="B764" s="433"/>
      <c r="C764" s="434"/>
      <c r="D764" s="367"/>
      <c r="E764" s="435"/>
    </row>
    <row r="765" spans="1:5">
      <c r="A765" s="432"/>
      <c r="B765" s="433"/>
      <c r="C765" s="434"/>
      <c r="D765" s="367"/>
      <c r="E765" s="435"/>
    </row>
    <row r="766" spans="1:5">
      <c r="A766" s="432"/>
      <c r="B766" s="433"/>
      <c r="C766" s="434"/>
      <c r="D766" s="367"/>
      <c r="E766" s="435"/>
    </row>
    <row r="767" spans="1:5">
      <c r="A767" s="432"/>
      <c r="B767" s="433"/>
      <c r="C767" s="434"/>
      <c r="D767" s="367"/>
      <c r="E767" s="435"/>
    </row>
    <row r="768" spans="1:5">
      <c r="A768" s="432"/>
      <c r="B768" s="433"/>
      <c r="C768" s="434"/>
      <c r="D768" s="367"/>
      <c r="E768" s="435"/>
    </row>
    <row r="769" spans="1:5">
      <c r="A769" s="432"/>
      <c r="B769" s="433"/>
      <c r="C769" s="434"/>
      <c r="D769" s="367"/>
      <c r="E769" s="435"/>
    </row>
    <row r="770" spans="1:5">
      <c r="A770" s="432"/>
      <c r="B770" s="433"/>
      <c r="C770" s="434"/>
      <c r="D770" s="367"/>
      <c r="E770" s="435"/>
    </row>
    <row r="771" spans="1:5">
      <c r="A771" s="432"/>
      <c r="B771" s="433"/>
      <c r="C771" s="434"/>
      <c r="D771" s="367"/>
      <c r="E771" s="435"/>
    </row>
    <row r="772" spans="1:5">
      <c r="A772" s="432"/>
      <c r="B772" s="433"/>
      <c r="C772" s="434"/>
      <c r="D772" s="367"/>
      <c r="E772" s="435"/>
    </row>
    <row r="773" spans="1:5">
      <c r="A773" s="432"/>
      <c r="B773" s="433"/>
      <c r="C773" s="434"/>
      <c r="D773" s="367"/>
      <c r="E773" s="435"/>
    </row>
    <row r="774" spans="1:5">
      <c r="A774" s="432"/>
      <c r="B774" s="433"/>
      <c r="C774" s="434"/>
      <c r="D774" s="367"/>
      <c r="E774" s="435"/>
    </row>
    <row r="775" spans="1:5">
      <c r="A775" s="432"/>
      <c r="B775" s="433"/>
      <c r="C775" s="434"/>
      <c r="D775" s="367"/>
      <c r="E775" s="435"/>
    </row>
    <row r="776" spans="1:5">
      <c r="A776" s="432"/>
      <c r="B776" s="433"/>
      <c r="C776" s="434"/>
      <c r="D776" s="367"/>
      <c r="E776" s="435"/>
    </row>
    <row r="777" spans="1:5">
      <c r="A777" s="432"/>
      <c r="B777" s="433"/>
      <c r="C777" s="434"/>
      <c r="D777" s="367"/>
      <c r="E777" s="435"/>
    </row>
    <row r="778" spans="1:5">
      <c r="A778" s="432"/>
      <c r="B778" s="433"/>
      <c r="C778" s="434"/>
      <c r="D778" s="367"/>
      <c r="E778" s="435"/>
    </row>
    <row r="779" spans="1:5">
      <c r="A779" s="432"/>
      <c r="B779" s="433"/>
      <c r="C779" s="434"/>
      <c r="D779" s="367"/>
      <c r="E779" s="435"/>
    </row>
    <row r="780" spans="1:5">
      <c r="A780" s="432"/>
      <c r="B780" s="433"/>
      <c r="C780" s="434"/>
      <c r="D780" s="367"/>
      <c r="E780" s="435"/>
    </row>
    <row r="781" spans="1:5">
      <c r="A781" s="432"/>
      <c r="B781" s="433"/>
      <c r="C781" s="434"/>
      <c r="D781" s="367"/>
      <c r="E781" s="435"/>
    </row>
    <row r="782" spans="1:5">
      <c r="A782" s="432"/>
      <c r="B782" s="433"/>
      <c r="C782" s="434"/>
      <c r="D782" s="367"/>
      <c r="E782" s="435"/>
    </row>
    <row r="783" spans="1:5">
      <c r="A783" s="432"/>
      <c r="B783" s="433"/>
      <c r="C783" s="434"/>
      <c r="D783" s="367"/>
      <c r="E783" s="435"/>
    </row>
    <row r="784" spans="1:5">
      <c r="A784" s="432"/>
      <c r="B784" s="433"/>
      <c r="C784" s="434"/>
      <c r="D784" s="367"/>
      <c r="E784" s="435"/>
    </row>
    <row r="785" spans="1:5">
      <c r="A785" s="432"/>
      <c r="B785" s="433"/>
      <c r="C785" s="434"/>
      <c r="D785" s="367"/>
      <c r="E785" s="435"/>
    </row>
    <row r="786" spans="1:5">
      <c r="A786" s="432"/>
      <c r="B786" s="433"/>
      <c r="C786" s="434"/>
      <c r="D786" s="367"/>
      <c r="E786" s="435"/>
    </row>
    <row r="787" spans="1:5">
      <c r="A787" s="432"/>
      <c r="B787" s="433"/>
      <c r="C787" s="434"/>
      <c r="D787" s="367"/>
      <c r="E787" s="435"/>
    </row>
    <row r="788" spans="1:5">
      <c r="A788" s="432"/>
      <c r="B788" s="433"/>
      <c r="C788" s="434"/>
      <c r="D788" s="367"/>
      <c r="E788" s="435"/>
    </row>
    <row r="789" spans="1:5">
      <c r="A789" s="432"/>
      <c r="B789" s="433"/>
      <c r="C789" s="434"/>
      <c r="D789" s="367"/>
      <c r="E789" s="435"/>
    </row>
    <row r="790" spans="1:5">
      <c r="A790" s="432"/>
      <c r="B790" s="433"/>
      <c r="C790" s="434"/>
      <c r="D790" s="367"/>
      <c r="E790" s="435"/>
    </row>
    <row r="791" spans="1:5">
      <c r="A791" s="432"/>
      <c r="B791" s="433"/>
      <c r="C791" s="434"/>
      <c r="D791" s="367"/>
      <c r="E791" s="435"/>
    </row>
    <row r="792" spans="1:5">
      <c r="A792" s="432"/>
      <c r="B792" s="433"/>
      <c r="C792" s="434"/>
      <c r="D792" s="367"/>
      <c r="E792" s="435"/>
    </row>
    <row r="793" spans="1:5">
      <c r="A793" s="432"/>
      <c r="B793" s="433"/>
      <c r="C793" s="434"/>
      <c r="D793" s="367"/>
      <c r="E793" s="435"/>
    </row>
    <row r="794" spans="1:5">
      <c r="A794" s="432"/>
      <c r="B794" s="433"/>
      <c r="C794" s="434"/>
      <c r="D794" s="367"/>
      <c r="E794" s="435"/>
    </row>
    <row r="795" spans="1:5">
      <c r="A795" s="432"/>
      <c r="B795" s="433"/>
      <c r="C795" s="434"/>
      <c r="D795" s="367"/>
      <c r="E795" s="435"/>
    </row>
    <row r="796" spans="1:5">
      <c r="A796" s="432"/>
      <c r="B796" s="433"/>
      <c r="C796" s="434"/>
      <c r="D796" s="367"/>
      <c r="E796" s="435"/>
    </row>
    <row r="797" spans="1:5">
      <c r="A797" s="432"/>
      <c r="B797" s="433"/>
      <c r="C797" s="434"/>
      <c r="D797" s="367"/>
      <c r="E797" s="435"/>
    </row>
    <row r="798" spans="1:5">
      <c r="A798" s="432"/>
      <c r="B798" s="433"/>
      <c r="C798" s="434"/>
      <c r="D798" s="367"/>
      <c r="E798" s="435"/>
    </row>
    <row r="799" spans="1:5">
      <c r="A799" s="432"/>
      <c r="B799" s="433"/>
      <c r="C799" s="434"/>
      <c r="D799" s="367"/>
      <c r="E799" s="435"/>
    </row>
    <row r="800" spans="1:5">
      <c r="A800" s="432"/>
      <c r="B800" s="433"/>
      <c r="C800" s="434"/>
      <c r="D800" s="367"/>
      <c r="E800" s="435"/>
    </row>
    <row r="801" spans="1:5">
      <c r="A801" s="432"/>
      <c r="B801" s="433"/>
      <c r="C801" s="434"/>
      <c r="D801" s="367"/>
      <c r="E801" s="435"/>
    </row>
    <row r="802" spans="1:5">
      <c r="A802" s="432"/>
      <c r="B802" s="433"/>
      <c r="C802" s="434"/>
      <c r="D802" s="367"/>
      <c r="E802" s="435"/>
    </row>
    <row r="803" spans="1:5">
      <c r="A803" s="432"/>
      <c r="B803" s="433"/>
      <c r="C803" s="434"/>
      <c r="D803" s="367"/>
      <c r="E803" s="435"/>
    </row>
    <row r="804" spans="1:5">
      <c r="A804" s="432"/>
      <c r="B804" s="433"/>
      <c r="C804" s="434"/>
      <c r="D804" s="367"/>
      <c r="E804" s="435"/>
    </row>
    <row r="805" spans="1:5">
      <c r="A805" s="432"/>
      <c r="B805" s="433"/>
      <c r="C805" s="434"/>
      <c r="D805" s="367"/>
      <c r="E805" s="435"/>
    </row>
    <row r="806" spans="1:5">
      <c r="A806" s="432"/>
      <c r="B806" s="433"/>
      <c r="C806" s="434"/>
      <c r="D806" s="367"/>
      <c r="E806" s="435"/>
    </row>
    <row r="807" spans="1:5">
      <c r="A807" s="432"/>
      <c r="B807" s="433"/>
      <c r="C807" s="434"/>
      <c r="D807" s="367"/>
      <c r="E807" s="435"/>
    </row>
    <row r="808" spans="1:5">
      <c r="A808" s="432"/>
      <c r="B808" s="433"/>
      <c r="C808" s="434"/>
      <c r="D808" s="367"/>
      <c r="E808" s="435"/>
    </row>
    <row r="809" spans="1:5">
      <c r="A809" s="432"/>
      <c r="B809" s="433"/>
      <c r="C809" s="434"/>
      <c r="D809" s="367"/>
      <c r="E809" s="435"/>
    </row>
    <row r="810" spans="1:5">
      <c r="A810" s="432"/>
      <c r="B810" s="433"/>
      <c r="C810" s="434"/>
      <c r="D810" s="367"/>
      <c r="E810" s="435"/>
    </row>
    <row r="811" spans="1:5">
      <c r="A811" s="432"/>
      <c r="B811" s="433"/>
      <c r="C811" s="434"/>
      <c r="D811" s="367"/>
      <c r="E811" s="435"/>
    </row>
    <row r="812" spans="1:5">
      <c r="A812" s="432"/>
      <c r="B812" s="433"/>
      <c r="C812" s="434"/>
      <c r="D812" s="367"/>
      <c r="E812" s="435"/>
    </row>
    <row r="813" spans="1:5">
      <c r="A813" s="432"/>
      <c r="B813" s="433"/>
      <c r="C813" s="434"/>
      <c r="D813" s="367"/>
      <c r="E813" s="435"/>
    </row>
    <row r="814" spans="1:5">
      <c r="A814" s="432"/>
      <c r="B814" s="433"/>
      <c r="C814" s="434"/>
      <c r="D814" s="367"/>
      <c r="E814" s="435"/>
    </row>
    <row r="815" spans="1:5">
      <c r="A815" s="432"/>
      <c r="B815" s="433"/>
      <c r="C815" s="434"/>
      <c r="D815" s="367"/>
      <c r="E815" s="435"/>
    </row>
    <row r="816" spans="1:5">
      <c r="A816" s="432"/>
      <c r="B816" s="433"/>
      <c r="C816" s="434"/>
      <c r="D816" s="367"/>
      <c r="E816" s="435"/>
    </row>
    <row r="817" spans="1:5">
      <c r="A817" s="432"/>
      <c r="B817" s="433"/>
      <c r="C817" s="434"/>
      <c r="D817" s="367"/>
      <c r="E817" s="435"/>
    </row>
    <row r="818" spans="1:5">
      <c r="A818" s="432"/>
      <c r="B818" s="433"/>
      <c r="C818" s="434"/>
      <c r="D818" s="367"/>
      <c r="E818" s="435"/>
    </row>
    <row r="819" spans="1:5">
      <c r="A819" s="432"/>
      <c r="B819" s="433"/>
      <c r="C819" s="434"/>
      <c r="D819" s="367"/>
      <c r="E819" s="435"/>
    </row>
    <row r="820" spans="1:5">
      <c r="A820" s="432"/>
      <c r="B820" s="433"/>
      <c r="C820" s="434"/>
      <c r="D820" s="367"/>
      <c r="E820" s="435"/>
    </row>
    <row r="821" spans="1:5">
      <c r="A821" s="432"/>
      <c r="B821" s="433"/>
      <c r="C821" s="434"/>
      <c r="D821" s="367"/>
      <c r="E821" s="435"/>
    </row>
    <row r="822" spans="1:5">
      <c r="A822" s="432"/>
      <c r="B822" s="433"/>
      <c r="C822" s="434"/>
      <c r="D822" s="367"/>
      <c r="E822" s="435"/>
    </row>
    <row r="823" spans="1:5">
      <c r="A823" s="432"/>
      <c r="B823" s="433"/>
      <c r="C823" s="434"/>
      <c r="D823" s="367"/>
      <c r="E823" s="435"/>
    </row>
    <row r="824" spans="1:5">
      <c r="A824" s="432"/>
      <c r="B824" s="433"/>
      <c r="C824" s="434"/>
      <c r="D824" s="367"/>
      <c r="E824" s="435"/>
    </row>
    <row r="825" spans="1:5">
      <c r="A825" s="432"/>
      <c r="B825" s="433"/>
      <c r="C825" s="434"/>
      <c r="D825" s="367"/>
      <c r="E825" s="435"/>
    </row>
    <row r="826" spans="1:5">
      <c r="A826" s="432"/>
      <c r="B826" s="433"/>
      <c r="C826" s="434"/>
      <c r="D826" s="367"/>
      <c r="E826" s="435"/>
    </row>
    <row r="827" spans="1:5">
      <c r="A827" s="432"/>
      <c r="B827" s="433"/>
      <c r="C827" s="434"/>
      <c r="D827" s="367"/>
      <c r="E827" s="435"/>
    </row>
    <row r="828" spans="1:5">
      <c r="A828" s="432"/>
      <c r="B828" s="433"/>
      <c r="C828" s="434"/>
      <c r="D828" s="367"/>
      <c r="E828" s="435"/>
    </row>
    <row r="829" spans="1:5">
      <c r="A829" s="432"/>
      <c r="B829" s="433"/>
      <c r="C829" s="434"/>
      <c r="D829" s="367"/>
      <c r="E829" s="435"/>
    </row>
    <row r="830" spans="1:5">
      <c r="A830" s="432"/>
      <c r="B830" s="433"/>
      <c r="C830" s="434"/>
      <c r="D830" s="367"/>
      <c r="E830" s="435"/>
    </row>
    <row r="831" spans="1:5">
      <c r="A831" s="432"/>
      <c r="B831" s="433"/>
      <c r="C831" s="434"/>
      <c r="D831" s="367"/>
      <c r="E831" s="435"/>
    </row>
    <row r="832" spans="1:5">
      <c r="A832" s="432"/>
      <c r="B832" s="433"/>
      <c r="C832" s="434"/>
      <c r="D832" s="367"/>
      <c r="E832" s="435"/>
    </row>
    <row r="833" spans="1:5">
      <c r="A833" s="432"/>
      <c r="B833" s="433"/>
      <c r="C833" s="434"/>
      <c r="D833" s="367"/>
      <c r="E833" s="435"/>
    </row>
    <row r="834" spans="1:5">
      <c r="A834" s="432"/>
      <c r="B834" s="433"/>
      <c r="C834" s="434"/>
      <c r="D834" s="367"/>
      <c r="E834" s="435"/>
    </row>
    <row r="835" spans="1:5">
      <c r="A835" s="432"/>
      <c r="B835" s="433"/>
      <c r="C835" s="434"/>
      <c r="D835" s="367"/>
      <c r="E835" s="435"/>
    </row>
    <row r="836" spans="1:5">
      <c r="A836" s="432"/>
      <c r="B836" s="433"/>
      <c r="C836" s="434"/>
      <c r="D836" s="367"/>
      <c r="E836" s="435"/>
    </row>
    <row r="837" spans="1:5">
      <c r="A837" s="432"/>
      <c r="B837" s="433"/>
      <c r="C837" s="434"/>
      <c r="D837" s="367"/>
      <c r="E837" s="435"/>
    </row>
    <row r="838" spans="1:5">
      <c r="A838" s="432"/>
      <c r="B838" s="433"/>
      <c r="C838" s="434"/>
      <c r="D838" s="367"/>
      <c r="E838" s="435"/>
    </row>
    <row r="839" spans="1:5">
      <c r="A839" s="432"/>
      <c r="B839" s="433"/>
      <c r="C839" s="434"/>
      <c r="D839" s="367"/>
      <c r="E839" s="435"/>
    </row>
    <row r="840" spans="1:5">
      <c r="A840" s="432"/>
      <c r="B840" s="433"/>
      <c r="C840" s="434"/>
      <c r="D840" s="367"/>
      <c r="E840" s="435"/>
    </row>
    <row r="841" spans="1:5">
      <c r="A841" s="432"/>
      <c r="B841" s="433"/>
      <c r="C841" s="434"/>
      <c r="D841" s="367"/>
      <c r="E841" s="435"/>
    </row>
    <row r="842" spans="1:5">
      <c r="A842" s="432"/>
      <c r="B842" s="433"/>
      <c r="C842" s="434"/>
      <c r="D842" s="367"/>
      <c r="E842" s="435"/>
    </row>
    <row r="843" spans="1:5">
      <c r="A843" s="432"/>
      <c r="B843" s="433"/>
      <c r="C843" s="434"/>
      <c r="D843" s="367"/>
      <c r="E843" s="435"/>
    </row>
    <row r="844" spans="1:5">
      <c r="A844" s="432"/>
      <c r="B844" s="433"/>
      <c r="C844" s="434"/>
      <c r="D844" s="367"/>
      <c r="E844" s="435"/>
    </row>
    <row r="845" spans="1:5">
      <c r="A845" s="432"/>
      <c r="B845" s="433"/>
      <c r="C845" s="434"/>
      <c r="D845" s="367"/>
      <c r="E845" s="435"/>
    </row>
    <row r="846" spans="1:5">
      <c r="A846" s="432"/>
      <c r="B846" s="433"/>
      <c r="C846" s="434"/>
      <c r="D846" s="367"/>
      <c r="E846" s="435"/>
    </row>
    <row r="847" spans="1:5">
      <c r="A847" s="432"/>
      <c r="B847" s="433"/>
      <c r="C847" s="434"/>
      <c r="D847" s="367"/>
      <c r="E847" s="435"/>
    </row>
    <row r="848" spans="1:5">
      <c r="A848" s="432"/>
      <c r="B848" s="433"/>
      <c r="C848" s="434"/>
      <c r="D848" s="367"/>
      <c r="E848" s="435"/>
    </row>
    <row r="849" spans="1:5">
      <c r="A849" s="432"/>
      <c r="B849" s="433"/>
      <c r="C849" s="434"/>
      <c r="D849" s="367"/>
      <c r="E849" s="435"/>
    </row>
    <row r="850" spans="1:5">
      <c r="A850" s="432"/>
      <c r="B850" s="433"/>
      <c r="C850" s="434"/>
      <c r="D850" s="367"/>
      <c r="E850" s="435"/>
    </row>
    <row r="851" spans="1:5">
      <c r="A851" s="432"/>
      <c r="B851" s="433"/>
      <c r="C851" s="434"/>
      <c r="D851" s="367"/>
      <c r="E851" s="435"/>
    </row>
    <row r="852" spans="1:5">
      <c r="A852" s="432"/>
      <c r="B852" s="433"/>
      <c r="C852" s="434"/>
      <c r="D852" s="367"/>
      <c r="E852" s="435"/>
    </row>
    <row r="853" spans="1:5">
      <c r="A853" s="432"/>
      <c r="B853" s="433"/>
      <c r="C853" s="434"/>
      <c r="D853" s="367"/>
      <c r="E853" s="435"/>
    </row>
    <row r="854" spans="1:5">
      <c r="A854" s="432"/>
      <c r="B854" s="433"/>
      <c r="C854" s="434"/>
      <c r="D854" s="367"/>
      <c r="E854" s="435"/>
    </row>
    <row r="855" spans="1:5">
      <c r="A855" s="432"/>
      <c r="B855" s="433"/>
      <c r="C855" s="434"/>
      <c r="D855" s="367"/>
      <c r="E855" s="435"/>
    </row>
    <row r="856" spans="1:5">
      <c r="A856" s="432"/>
      <c r="B856" s="433"/>
      <c r="C856" s="434"/>
      <c r="D856" s="367"/>
      <c r="E856" s="435"/>
    </row>
    <row r="857" spans="1:5">
      <c r="A857" s="432"/>
      <c r="B857" s="433"/>
      <c r="C857" s="434"/>
      <c r="D857" s="367"/>
      <c r="E857" s="435"/>
    </row>
    <row r="858" spans="1:5">
      <c r="A858" s="432"/>
      <c r="B858" s="433"/>
      <c r="C858" s="434"/>
      <c r="D858" s="367"/>
      <c r="E858" s="435"/>
    </row>
    <row r="859" spans="1:5">
      <c r="A859" s="432"/>
      <c r="B859" s="433"/>
      <c r="C859" s="434"/>
      <c r="D859" s="367"/>
      <c r="E859" s="435"/>
    </row>
    <row r="860" spans="1:5">
      <c r="A860" s="432"/>
      <c r="B860" s="433"/>
      <c r="C860" s="434"/>
      <c r="D860" s="367"/>
      <c r="E860" s="435"/>
    </row>
    <row r="861" spans="1:5">
      <c r="A861" s="432"/>
      <c r="B861" s="433"/>
      <c r="C861" s="434"/>
      <c r="D861" s="367"/>
      <c r="E861" s="435"/>
    </row>
    <row r="862" spans="1:5">
      <c r="A862" s="432"/>
      <c r="B862" s="433"/>
      <c r="C862" s="434"/>
      <c r="D862" s="367"/>
      <c r="E862" s="435"/>
    </row>
    <row r="863" spans="1:5">
      <c r="A863" s="432"/>
      <c r="B863" s="433"/>
      <c r="C863" s="434"/>
      <c r="D863" s="367"/>
      <c r="E863" s="435"/>
    </row>
    <row r="864" spans="1:5">
      <c r="A864" s="432"/>
      <c r="B864" s="433"/>
      <c r="C864" s="434"/>
      <c r="D864" s="367"/>
      <c r="E864" s="435"/>
    </row>
    <row r="865" spans="1:5">
      <c r="A865" s="432"/>
      <c r="B865" s="433"/>
      <c r="C865" s="434"/>
      <c r="D865" s="367"/>
      <c r="E865" s="435"/>
    </row>
    <row r="866" spans="1:5">
      <c r="A866" s="432"/>
      <c r="B866" s="433"/>
      <c r="C866" s="434"/>
      <c r="D866" s="367"/>
      <c r="E866" s="435"/>
    </row>
    <row r="867" spans="1:5">
      <c r="A867" s="432"/>
      <c r="B867" s="433"/>
      <c r="C867" s="434"/>
      <c r="D867" s="367"/>
      <c r="E867" s="435"/>
    </row>
    <row r="868" spans="1:5">
      <c r="A868" s="432"/>
      <c r="B868" s="433"/>
      <c r="C868" s="434"/>
      <c r="D868" s="367"/>
      <c r="E868" s="435"/>
    </row>
    <row r="869" spans="1:5">
      <c r="A869" s="432"/>
      <c r="B869" s="433"/>
      <c r="C869" s="434"/>
      <c r="D869" s="367"/>
      <c r="E869" s="435"/>
    </row>
    <row r="870" spans="1:5">
      <c r="A870" s="432"/>
      <c r="B870" s="433"/>
      <c r="C870" s="434"/>
      <c r="D870" s="367"/>
      <c r="E870" s="435"/>
    </row>
    <row r="871" spans="1:5">
      <c r="A871" s="432"/>
      <c r="B871" s="433"/>
      <c r="C871" s="434"/>
      <c r="D871" s="367"/>
      <c r="E871" s="435"/>
    </row>
    <row r="872" spans="1:5">
      <c r="A872" s="432"/>
      <c r="B872" s="433"/>
      <c r="C872" s="434"/>
      <c r="D872" s="367"/>
      <c r="E872" s="435"/>
    </row>
    <row r="873" spans="1:5">
      <c r="A873" s="432"/>
      <c r="B873" s="433"/>
      <c r="C873" s="434"/>
      <c r="D873" s="367"/>
      <c r="E873" s="435"/>
    </row>
    <row r="874" spans="1:5">
      <c r="A874" s="432"/>
      <c r="B874" s="433"/>
      <c r="C874" s="434"/>
      <c r="D874" s="367"/>
      <c r="E874" s="435"/>
    </row>
    <row r="875" spans="1:5">
      <c r="A875" s="432"/>
      <c r="B875" s="433"/>
      <c r="C875" s="434"/>
      <c r="D875" s="367"/>
      <c r="E875" s="435"/>
    </row>
    <row r="876" spans="1:5">
      <c r="A876" s="432"/>
      <c r="B876" s="433"/>
      <c r="C876" s="434"/>
      <c r="D876" s="367"/>
      <c r="E876" s="435"/>
    </row>
    <row r="877" spans="1:5">
      <c r="A877" s="432"/>
      <c r="B877" s="433"/>
      <c r="C877" s="434"/>
      <c r="D877" s="367"/>
      <c r="E877" s="435"/>
    </row>
    <row r="878" spans="1:5">
      <c r="A878" s="432"/>
      <c r="B878" s="433"/>
      <c r="C878" s="434"/>
      <c r="D878" s="367"/>
      <c r="E878" s="435"/>
    </row>
    <row r="879" spans="1:5">
      <c r="A879" s="432"/>
      <c r="B879" s="433"/>
      <c r="C879" s="434"/>
      <c r="D879" s="367"/>
      <c r="E879" s="435"/>
    </row>
    <row r="880" spans="1:5">
      <c r="A880" s="432"/>
      <c r="B880" s="433"/>
      <c r="C880" s="434"/>
      <c r="D880" s="367"/>
      <c r="E880" s="435"/>
    </row>
    <row r="881" spans="1:5">
      <c r="A881" s="432"/>
      <c r="B881" s="433"/>
      <c r="C881" s="434"/>
      <c r="D881" s="367"/>
      <c r="E881" s="435"/>
    </row>
    <row r="882" spans="1:5">
      <c r="A882" s="432"/>
      <c r="B882" s="433"/>
      <c r="C882" s="434"/>
      <c r="D882" s="367"/>
      <c r="E882" s="435"/>
    </row>
    <row r="883" spans="1:5">
      <c r="A883" s="432"/>
      <c r="B883" s="433"/>
      <c r="C883" s="434"/>
      <c r="D883" s="367"/>
      <c r="E883" s="435"/>
    </row>
    <row r="884" spans="1:5">
      <c r="A884" s="432"/>
      <c r="B884" s="433"/>
      <c r="C884" s="434"/>
      <c r="D884" s="367"/>
      <c r="E884" s="435"/>
    </row>
    <row r="885" spans="1:5">
      <c r="A885" s="432"/>
      <c r="B885" s="433"/>
      <c r="C885" s="434"/>
      <c r="D885" s="367"/>
      <c r="E885" s="435"/>
    </row>
    <row r="886" spans="1:5">
      <c r="A886" s="432"/>
      <c r="B886" s="433"/>
      <c r="C886" s="434"/>
      <c r="D886" s="367"/>
      <c r="E886" s="435"/>
    </row>
    <row r="887" spans="1:5">
      <c r="A887" s="432"/>
      <c r="B887" s="433"/>
      <c r="C887" s="434"/>
      <c r="D887" s="367"/>
      <c r="E887" s="435"/>
    </row>
    <row r="888" spans="1:5">
      <c r="A888" s="432"/>
      <c r="B888" s="433"/>
      <c r="C888" s="434"/>
      <c r="D888" s="367"/>
      <c r="E888" s="435"/>
    </row>
    <row r="889" spans="1:5">
      <c r="A889" s="432"/>
      <c r="B889" s="433"/>
      <c r="C889" s="434"/>
      <c r="D889" s="367"/>
      <c r="E889" s="435"/>
    </row>
    <row r="890" spans="1:5">
      <c r="A890" s="432"/>
      <c r="B890" s="433"/>
      <c r="C890" s="434"/>
      <c r="D890" s="367"/>
      <c r="E890" s="435"/>
    </row>
    <row r="891" spans="1:5">
      <c r="A891" s="432"/>
      <c r="B891" s="433"/>
      <c r="C891" s="434"/>
      <c r="D891" s="367"/>
      <c r="E891" s="435"/>
    </row>
    <row r="892" spans="1:5">
      <c r="A892" s="432"/>
      <c r="B892" s="433"/>
      <c r="C892" s="434"/>
      <c r="D892" s="367"/>
      <c r="E892" s="435"/>
    </row>
    <row r="893" spans="1:5">
      <c r="A893" s="432"/>
      <c r="B893" s="433"/>
      <c r="C893" s="434"/>
      <c r="D893" s="367"/>
      <c r="E893" s="435"/>
    </row>
    <row r="894" spans="1:5">
      <c r="A894" s="432"/>
      <c r="B894" s="433"/>
      <c r="C894" s="434"/>
      <c r="D894" s="367"/>
      <c r="E894" s="435"/>
    </row>
    <row r="895" spans="1:5">
      <c r="A895" s="432"/>
      <c r="B895" s="433"/>
      <c r="C895" s="434"/>
      <c r="D895" s="367"/>
      <c r="E895" s="435"/>
    </row>
    <row r="896" spans="1:5">
      <c r="A896" s="432"/>
      <c r="B896" s="433"/>
      <c r="C896" s="434"/>
      <c r="D896" s="367"/>
      <c r="E896" s="435"/>
    </row>
    <row r="897" spans="1:5">
      <c r="A897" s="432"/>
      <c r="B897" s="433"/>
      <c r="C897" s="434"/>
      <c r="D897" s="367"/>
      <c r="E897" s="435"/>
    </row>
    <row r="898" spans="1:5">
      <c r="A898" s="432"/>
      <c r="B898" s="433"/>
      <c r="C898" s="434"/>
      <c r="D898" s="367"/>
      <c r="E898" s="435"/>
    </row>
    <row r="899" spans="1:5">
      <c r="A899" s="432"/>
      <c r="B899" s="433"/>
      <c r="C899" s="434"/>
      <c r="D899" s="367"/>
      <c r="E899" s="435"/>
    </row>
    <row r="900" spans="1:5">
      <c r="A900" s="432"/>
      <c r="B900" s="433"/>
      <c r="C900" s="434"/>
      <c r="D900" s="367"/>
      <c r="E900" s="435"/>
    </row>
    <row r="901" spans="1:5">
      <c r="A901" s="432"/>
      <c r="B901" s="433"/>
      <c r="C901" s="434"/>
      <c r="D901" s="367"/>
      <c r="E901" s="435"/>
    </row>
    <row r="902" spans="1:5">
      <c r="A902" s="432"/>
      <c r="B902" s="433"/>
      <c r="C902" s="434"/>
      <c r="D902" s="367"/>
      <c r="E902" s="435"/>
    </row>
    <row r="903" spans="1:5">
      <c r="A903" s="432"/>
      <c r="B903" s="433"/>
      <c r="C903" s="434"/>
      <c r="D903" s="367"/>
      <c r="E903" s="435"/>
    </row>
    <row r="904" spans="1:5">
      <c r="A904" s="432"/>
      <c r="B904" s="433"/>
      <c r="C904" s="434"/>
      <c r="D904" s="367"/>
      <c r="E904" s="435"/>
    </row>
    <row r="905" spans="1:5">
      <c r="A905" s="432"/>
      <c r="B905" s="433"/>
      <c r="C905" s="434"/>
      <c r="D905" s="367"/>
      <c r="E905" s="435"/>
    </row>
    <row r="906" spans="1:5">
      <c r="A906" s="432"/>
      <c r="B906" s="433"/>
      <c r="C906" s="434"/>
      <c r="D906" s="367"/>
      <c r="E906" s="435"/>
    </row>
    <row r="907" spans="1:5">
      <c r="A907" s="432"/>
      <c r="B907" s="433"/>
      <c r="C907" s="434"/>
      <c r="D907" s="367"/>
      <c r="E907" s="435"/>
    </row>
    <row r="908" spans="1:5">
      <c r="A908" s="432"/>
      <c r="B908" s="433"/>
      <c r="C908" s="434"/>
      <c r="D908" s="367"/>
      <c r="E908" s="435"/>
    </row>
    <row r="909" spans="1:5">
      <c r="A909" s="432"/>
      <c r="B909" s="433"/>
      <c r="C909" s="434"/>
      <c r="D909" s="367"/>
      <c r="E909" s="435"/>
    </row>
    <row r="910" spans="1:5">
      <c r="A910" s="432"/>
      <c r="B910" s="433"/>
      <c r="C910" s="434"/>
      <c r="D910" s="367"/>
      <c r="E910" s="435"/>
    </row>
    <row r="911" spans="1:5">
      <c r="A911" s="432"/>
      <c r="B911" s="433"/>
      <c r="C911" s="434"/>
      <c r="D911" s="367"/>
      <c r="E911" s="435"/>
    </row>
    <row r="912" spans="1:5">
      <c r="A912" s="432"/>
      <c r="B912" s="433"/>
      <c r="C912" s="434"/>
      <c r="D912" s="367"/>
      <c r="E912" s="435"/>
    </row>
    <row r="913" spans="1:5">
      <c r="A913" s="432"/>
      <c r="B913" s="433"/>
      <c r="C913" s="434"/>
      <c r="D913" s="367"/>
      <c r="E913" s="435"/>
    </row>
    <row r="914" spans="1:5">
      <c r="A914" s="432"/>
      <c r="B914" s="433"/>
      <c r="C914" s="434"/>
      <c r="D914" s="367"/>
      <c r="E914" s="435"/>
    </row>
    <row r="915" spans="1:5">
      <c r="A915" s="432"/>
      <c r="B915" s="433"/>
      <c r="C915" s="434"/>
      <c r="D915" s="367"/>
      <c r="E915" s="435"/>
    </row>
    <row r="916" spans="1:5">
      <c r="A916" s="432"/>
      <c r="B916" s="433"/>
      <c r="C916" s="434"/>
      <c r="D916" s="367"/>
      <c r="E916" s="435"/>
    </row>
    <row r="917" spans="1:5">
      <c r="A917" s="432"/>
      <c r="B917" s="433"/>
      <c r="C917" s="434"/>
      <c r="D917" s="367"/>
      <c r="E917" s="435"/>
    </row>
    <row r="918" spans="1:5">
      <c r="A918" s="432"/>
      <c r="B918" s="433"/>
      <c r="C918" s="434"/>
      <c r="D918" s="367"/>
      <c r="E918" s="435"/>
    </row>
    <row r="919" spans="1:5">
      <c r="A919" s="432"/>
      <c r="B919" s="433"/>
      <c r="C919" s="434"/>
      <c r="D919" s="367"/>
      <c r="E919" s="435"/>
    </row>
    <row r="920" spans="1:5">
      <c r="A920" s="432"/>
      <c r="B920" s="433"/>
      <c r="C920" s="434"/>
      <c r="D920" s="367"/>
      <c r="E920" s="435"/>
    </row>
    <row r="921" spans="1:5">
      <c r="A921" s="432"/>
      <c r="B921" s="433"/>
      <c r="C921" s="434"/>
      <c r="D921" s="367"/>
      <c r="E921" s="435"/>
    </row>
    <row r="922" spans="1:5">
      <c r="A922" s="432"/>
      <c r="B922" s="433"/>
      <c r="C922" s="434"/>
      <c r="D922" s="367"/>
      <c r="E922" s="435"/>
    </row>
    <row r="923" spans="1:5">
      <c r="A923" s="432"/>
      <c r="B923" s="433"/>
      <c r="C923" s="434"/>
      <c r="D923" s="367"/>
      <c r="E923" s="435"/>
    </row>
    <row r="924" spans="1:5">
      <c r="A924" s="432"/>
      <c r="B924" s="433"/>
      <c r="C924" s="434"/>
      <c r="D924" s="367"/>
      <c r="E924" s="435"/>
    </row>
    <row r="925" spans="1:5">
      <c r="A925" s="432"/>
      <c r="B925" s="433"/>
      <c r="C925" s="434"/>
      <c r="D925" s="367"/>
      <c r="E925" s="435"/>
    </row>
    <row r="926" spans="1:5">
      <c r="A926" s="432"/>
      <c r="B926" s="433"/>
      <c r="C926" s="434"/>
      <c r="D926" s="367"/>
      <c r="E926" s="435"/>
    </row>
    <row r="927" spans="1:5">
      <c r="A927" s="432"/>
      <c r="B927" s="433"/>
      <c r="C927" s="434"/>
      <c r="D927" s="367"/>
      <c r="E927" s="435"/>
    </row>
    <row r="928" spans="1:5">
      <c r="A928" s="432"/>
      <c r="B928" s="433"/>
      <c r="C928" s="434"/>
      <c r="D928" s="367"/>
      <c r="E928" s="435"/>
    </row>
    <row r="929" spans="1:5">
      <c r="A929" s="432"/>
      <c r="B929" s="433"/>
      <c r="C929" s="434"/>
      <c r="D929" s="367"/>
      <c r="E929" s="435"/>
    </row>
    <row r="930" spans="1:5">
      <c r="A930" s="432"/>
      <c r="B930" s="433"/>
      <c r="C930" s="434"/>
      <c r="D930" s="367"/>
      <c r="E930" s="435"/>
    </row>
    <row r="931" spans="1:5">
      <c r="A931" s="432"/>
      <c r="B931" s="433"/>
      <c r="C931" s="434"/>
      <c r="D931" s="367"/>
      <c r="E931" s="435"/>
    </row>
    <row r="932" spans="1:5">
      <c r="A932" s="432"/>
      <c r="B932" s="433"/>
      <c r="C932" s="434"/>
      <c r="D932" s="367"/>
      <c r="E932" s="435"/>
    </row>
    <row r="933" spans="1:5">
      <c r="A933" s="432"/>
      <c r="B933" s="433"/>
      <c r="C933" s="434"/>
      <c r="D933" s="367"/>
      <c r="E933" s="435"/>
    </row>
    <row r="934" spans="1:5">
      <c r="A934" s="432"/>
      <c r="B934" s="433"/>
      <c r="C934" s="434"/>
      <c r="D934" s="367"/>
      <c r="E934" s="435"/>
    </row>
    <row r="935" spans="1:5">
      <c r="A935" s="432"/>
      <c r="B935" s="433"/>
      <c r="C935" s="434"/>
      <c r="D935" s="367"/>
      <c r="E935" s="435"/>
    </row>
    <row r="936" spans="1:5">
      <c r="A936" s="432"/>
      <c r="B936" s="433"/>
      <c r="C936" s="434"/>
      <c r="D936" s="367"/>
      <c r="E936" s="435"/>
    </row>
    <row r="937" spans="1:5">
      <c r="A937" s="432"/>
      <c r="B937" s="433"/>
      <c r="C937" s="434"/>
      <c r="D937" s="367"/>
      <c r="E937" s="435"/>
    </row>
    <row r="938" spans="1:5">
      <c r="A938" s="432"/>
      <c r="B938" s="433"/>
      <c r="C938" s="434"/>
      <c r="D938" s="367"/>
      <c r="E938" s="435"/>
    </row>
    <row r="939" spans="1:5">
      <c r="A939" s="432"/>
      <c r="B939" s="433"/>
      <c r="C939" s="434"/>
      <c r="D939" s="367"/>
      <c r="E939" s="435"/>
    </row>
    <row r="940" spans="1:5">
      <c r="A940" s="432"/>
      <c r="B940" s="433"/>
      <c r="C940" s="434"/>
      <c r="D940" s="367"/>
      <c r="E940" s="435"/>
    </row>
    <row r="941" spans="1:5">
      <c r="A941" s="432"/>
      <c r="B941" s="433"/>
      <c r="C941" s="434"/>
      <c r="D941" s="367"/>
      <c r="E941" s="435"/>
    </row>
    <row r="942" spans="1:5">
      <c r="A942" s="432"/>
      <c r="B942" s="433"/>
      <c r="C942" s="434"/>
      <c r="D942" s="367"/>
      <c r="E942" s="435"/>
    </row>
    <row r="943" spans="1:5">
      <c r="A943" s="432"/>
      <c r="B943" s="433"/>
      <c r="C943" s="434"/>
      <c r="D943" s="367"/>
      <c r="E943" s="435"/>
    </row>
    <row r="944" spans="1:5">
      <c r="A944" s="432"/>
      <c r="B944" s="433"/>
      <c r="C944" s="434"/>
      <c r="D944" s="367"/>
      <c r="E944" s="435"/>
    </row>
    <row r="945" spans="1:5">
      <c r="A945" s="432"/>
      <c r="B945" s="433"/>
      <c r="C945" s="434"/>
      <c r="D945" s="367"/>
      <c r="E945" s="435"/>
    </row>
    <row r="946" spans="1:5">
      <c r="A946" s="432"/>
      <c r="B946" s="433"/>
      <c r="C946" s="434"/>
      <c r="D946" s="367"/>
      <c r="E946" s="435"/>
    </row>
    <row r="947" spans="1:5">
      <c r="A947" s="432"/>
      <c r="B947" s="433"/>
      <c r="C947" s="434"/>
      <c r="D947" s="367"/>
      <c r="E947" s="435"/>
    </row>
    <row r="948" spans="1:5">
      <c r="A948" s="432"/>
      <c r="B948" s="433"/>
      <c r="C948" s="434"/>
      <c r="D948" s="367"/>
      <c r="E948" s="435"/>
    </row>
    <row r="949" spans="1:5">
      <c r="A949" s="432"/>
      <c r="B949" s="433"/>
      <c r="C949" s="434"/>
      <c r="D949" s="367"/>
      <c r="E949" s="435"/>
    </row>
    <row r="950" spans="1:5">
      <c r="A950" s="432"/>
      <c r="B950" s="433"/>
      <c r="C950" s="434"/>
      <c r="D950" s="367"/>
      <c r="E950" s="435"/>
    </row>
    <row r="951" spans="1:5">
      <c r="A951" s="432"/>
      <c r="B951" s="433"/>
      <c r="C951" s="434"/>
      <c r="D951" s="367"/>
      <c r="E951" s="435"/>
    </row>
    <row r="952" spans="1:5">
      <c r="A952" s="432"/>
      <c r="B952" s="433"/>
      <c r="C952" s="434"/>
      <c r="D952" s="367"/>
      <c r="E952" s="435"/>
    </row>
    <row r="953" spans="1:5">
      <c r="A953" s="432"/>
      <c r="B953" s="433"/>
      <c r="C953" s="434"/>
      <c r="D953" s="367"/>
      <c r="E953" s="435"/>
    </row>
    <row r="954" spans="1:5">
      <c r="A954" s="432"/>
      <c r="B954" s="433"/>
      <c r="C954" s="434"/>
      <c r="D954" s="367"/>
      <c r="E954" s="435"/>
    </row>
    <row r="955" spans="1:5">
      <c r="A955" s="432"/>
      <c r="B955" s="433"/>
      <c r="C955" s="434"/>
      <c r="D955" s="367"/>
      <c r="E955" s="435"/>
    </row>
    <row r="956" spans="1:5">
      <c r="A956" s="432"/>
      <c r="B956" s="433"/>
      <c r="C956" s="434"/>
      <c r="D956" s="367"/>
      <c r="E956" s="435"/>
    </row>
    <row r="957" spans="1:5">
      <c r="A957" s="432"/>
      <c r="B957" s="433"/>
      <c r="C957" s="434"/>
      <c r="D957" s="367"/>
      <c r="E957" s="435"/>
    </row>
    <row r="958" spans="1:5">
      <c r="A958" s="432"/>
      <c r="B958" s="433"/>
      <c r="C958" s="434"/>
      <c r="D958" s="367"/>
      <c r="E958" s="435"/>
    </row>
    <row r="959" spans="1:5">
      <c r="A959" s="432"/>
      <c r="B959" s="433"/>
      <c r="C959" s="434"/>
      <c r="D959" s="367"/>
      <c r="E959" s="435"/>
    </row>
    <row r="960" spans="1:5">
      <c r="A960" s="432"/>
      <c r="B960" s="433"/>
      <c r="C960" s="434"/>
      <c r="D960" s="367"/>
      <c r="E960" s="435"/>
    </row>
    <row r="961" spans="1:5">
      <c r="A961" s="432"/>
      <c r="B961" s="433"/>
      <c r="C961" s="434"/>
      <c r="D961" s="367"/>
      <c r="E961" s="435"/>
    </row>
    <row r="962" spans="1:5">
      <c r="A962" s="432"/>
      <c r="B962" s="433"/>
      <c r="C962" s="434"/>
      <c r="D962" s="367"/>
      <c r="E962" s="435"/>
    </row>
    <row r="963" spans="1:5">
      <c r="A963" s="432"/>
      <c r="B963" s="433"/>
      <c r="C963" s="434"/>
      <c r="D963" s="367"/>
      <c r="E963" s="435"/>
    </row>
    <row r="964" spans="1:5">
      <c r="A964" s="432"/>
      <c r="B964" s="433"/>
      <c r="C964" s="434"/>
      <c r="D964" s="367"/>
      <c r="E964" s="435"/>
    </row>
    <row r="965" spans="1:5">
      <c r="A965" s="432"/>
      <c r="B965" s="433"/>
      <c r="C965" s="434"/>
      <c r="D965" s="367"/>
      <c r="E965" s="435"/>
    </row>
    <row r="966" spans="1:5">
      <c r="A966" s="432"/>
      <c r="B966" s="433"/>
      <c r="C966" s="434"/>
      <c r="D966" s="367"/>
      <c r="E966" s="435"/>
    </row>
    <row r="967" spans="1:5">
      <c r="A967" s="432"/>
      <c r="B967" s="433"/>
      <c r="C967" s="434"/>
      <c r="D967" s="367"/>
      <c r="E967" s="435"/>
    </row>
    <row r="968" spans="1:5">
      <c r="A968" s="432"/>
      <c r="B968" s="433"/>
      <c r="C968" s="434"/>
      <c r="D968" s="367"/>
      <c r="E968" s="435"/>
    </row>
    <row r="969" spans="1:5">
      <c r="A969" s="432"/>
      <c r="B969" s="433"/>
      <c r="C969" s="434"/>
      <c r="D969" s="367"/>
      <c r="E969" s="435"/>
    </row>
    <row r="970" spans="1:5">
      <c r="A970" s="432"/>
      <c r="B970" s="433"/>
      <c r="C970" s="434"/>
      <c r="D970" s="367"/>
      <c r="E970" s="435"/>
    </row>
    <row r="971" spans="1:5">
      <c r="A971" s="432"/>
      <c r="B971" s="433"/>
      <c r="C971" s="434"/>
      <c r="D971" s="367"/>
      <c r="E971" s="435"/>
    </row>
    <row r="972" spans="1:5">
      <c r="A972" s="432"/>
      <c r="B972" s="433"/>
      <c r="C972" s="434"/>
      <c r="D972" s="367"/>
      <c r="E972" s="435"/>
    </row>
    <row r="973" spans="1:5">
      <c r="A973" s="432"/>
      <c r="B973" s="433"/>
      <c r="C973" s="434"/>
      <c r="D973" s="367"/>
      <c r="E973" s="435"/>
    </row>
    <row r="974" spans="1:5">
      <c r="A974" s="432"/>
      <c r="B974" s="433"/>
      <c r="C974" s="434"/>
      <c r="D974" s="367"/>
      <c r="E974" s="435"/>
    </row>
    <row r="975" spans="1:5">
      <c r="A975" s="432"/>
      <c r="B975" s="433"/>
      <c r="C975" s="434"/>
      <c r="D975" s="367"/>
      <c r="E975" s="435"/>
    </row>
    <row r="976" spans="1:5">
      <c r="A976" s="432"/>
      <c r="B976" s="433"/>
      <c r="C976" s="434"/>
      <c r="D976" s="367"/>
      <c r="E976" s="435"/>
    </row>
    <row r="977" spans="1:5">
      <c r="A977" s="432"/>
      <c r="B977" s="433"/>
      <c r="C977" s="434"/>
      <c r="D977" s="367"/>
      <c r="E977" s="435"/>
    </row>
    <row r="978" spans="1:5">
      <c r="A978" s="432"/>
      <c r="B978" s="433"/>
      <c r="C978" s="434"/>
      <c r="D978" s="367"/>
      <c r="E978" s="435"/>
    </row>
    <row r="979" spans="1:5">
      <c r="A979" s="432"/>
      <c r="B979" s="433"/>
      <c r="C979" s="434"/>
      <c r="D979" s="367"/>
      <c r="E979" s="435"/>
    </row>
  </sheetData>
  <mergeCells count="1">
    <mergeCell ref="B1:F1"/>
  </mergeCells>
  <pageMargins left="0.7" right="0.7" top="0.75" bottom="0.75" header="0.3" footer="0.3"/>
  <pageSetup paperSize="9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>
  <dimension ref="A1"/>
  <sheetViews>
    <sheetView view="pageBreakPreview" zoomScale="60" zoomScaleNormal="100" workbookViewId="0">
      <selection activeCell="A10" sqref="A10"/>
    </sheetView>
  </sheetViews>
  <sheetFormatPr defaultRowHeight="15.75"/>
  <sheetData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FF00"/>
  </sheetPr>
  <dimension ref="A1:L40"/>
  <sheetViews>
    <sheetView view="pageBreakPreview" zoomScale="90" zoomScaleNormal="100" zoomScaleSheetLayoutView="90" workbookViewId="0">
      <selection activeCell="H44" sqref="H44"/>
    </sheetView>
  </sheetViews>
  <sheetFormatPr defaultRowHeight="15.75"/>
  <cols>
    <col min="1" max="1" width="15.125" customWidth="1"/>
    <col min="2" max="2" width="8.25" customWidth="1"/>
    <col min="3" max="3" width="10.625" customWidth="1"/>
    <col min="4" max="4" width="9" customWidth="1"/>
    <col min="5" max="5" width="8.125" customWidth="1"/>
    <col min="6" max="6" width="9.25" customWidth="1"/>
    <col min="7" max="7" width="9.625" customWidth="1"/>
    <col min="8" max="8" width="8.75" customWidth="1"/>
  </cols>
  <sheetData>
    <row r="1" spans="1:12" ht="21" thickBot="1">
      <c r="A1" s="488" t="s">
        <v>260</v>
      </c>
      <c r="B1" s="488"/>
      <c r="C1" s="488"/>
      <c r="D1" s="488"/>
      <c r="E1" s="488"/>
      <c r="F1" s="488"/>
      <c r="G1" s="488"/>
      <c r="H1" s="488"/>
      <c r="I1" s="488"/>
      <c r="J1" s="488"/>
      <c r="K1" s="488"/>
      <c r="L1" s="488"/>
    </row>
    <row r="2" spans="1:12" ht="15.75" customHeight="1">
      <c r="A2" s="482" t="s">
        <v>262</v>
      </c>
      <c r="B2" s="484" t="s">
        <v>54</v>
      </c>
      <c r="C2" s="489" t="s">
        <v>55</v>
      </c>
      <c r="D2" s="489"/>
      <c r="E2" s="489"/>
      <c r="F2" s="489"/>
      <c r="G2" s="489" t="s">
        <v>56</v>
      </c>
      <c r="H2" s="489"/>
      <c r="I2" s="489"/>
      <c r="J2" s="489"/>
      <c r="K2" s="486" t="s">
        <v>57</v>
      </c>
      <c r="L2" s="487"/>
    </row>
    <row r="3" spans="1:12" ht="16.5" thickBot="1">
      <c r="A3" s="483"/>
      <c r="B3" s="485"/>
      <c r="C3" s="257" t="s">
        <v>0</v>
      </c>
      <c r="D3" s="257" t="s">
        <v>270</v>
      </c>
      <c r="E3" s="257" t="s">
        <v>1</v>
      </c>
      <c r="F3" s="257" t="s">
        <v>270</v>
      </c>
      <c r="G3" s="257" t="s">
        <v>0</v>
      </c>
      <c r="H3" s="257" t="s">
        <v>270</v>
      </c>
      <c r="I3" s="257" t="s">
        <v>1</v>
      </c>
      <c r="J3" s="257" t="s">
        <v>270</v>
      </c>
      <c r="K3" s="257" t="s">
        <v>258</v>
      </c>
      <c r="L3" s="258" t="s">
        <v>270</v>
      </c>
    </row>
    <row r="4" spans="1:12" ht="13.5" customHeight="1">
      <c r="A4" s="246" t="s">
        <v>303</v>
      </c>
      <c r="B4" s="12">
        <v>1</v>
      </c>
      <c r="C4" s="82">
        <v>680</v>
      </c>
      <c r="D4" s="82">
        <v>415</v>
      </c>
      <c r="E4" s="82">
        <v>9</v>
      </c>
      <c r="F4" s="82">
        <v>6</v>
      </c>
      <c r="G4" s="82"/>
      <c r="H4" s="82"/>
      <c r="I4" s="82"/>
      <c r="J4" s="82"/>
      <c r="K4" s="94">
        <f>+C4+E4+G4+I4</f>
        <v>689</v>
      </c>
      <c r="L4" s="247">
        <f>+D4+F4+H4+J4</f>
        <v>421</v>
      </c>
    </row>
    <row r="5" spans="1:12" ht="13.5" customHeight="1">
      <c r="A5" s="242"/>
      <c r="B5" s="58">
        <v>2</v>
      </c>
      <c r="C5" s="3">
        <v>317</v>
      </c>
      <c r="D5" s="3">
        <v>209</v>
      </c>
      <c r="E5" s="3">
        <v>10</v>
      </c>
      <c r="F5" s="3">
        <v>5</v>
      </c>
      <c r="G5" s="3"/>
      <c r="H5" s="3"/>
      <c r="I5" s="3"/>
      <c r="J5" s="3"/>
      <c r="K5" s="56">
        <f t="shared" ref="K5:K31" si="0">+C5+E5+G5+I5</f>
        <v>327</v>
      </c>
      <c r="L5" s="243">
        <f t="shared" ref="L5:L31" si="1">+D5+F5+H5+J5</f>
        <v>214</v>
      </c>
    </row>
    <row r="6" spans="1:12" ht="13.5" customHeight="1">
      <c r="A6" s="242"/>
      <c r="B6" s="58" t="s">
        <v>4</v>
      </c>
      <c r="C6" s="3"/>
      <c r="D6" s="3"/>
      <c r="E6" s="3"/>
      <c r="F6" s="3"/>
      <c r="G6" s="3"/>
      <c r="H6" s="3"/>
      <c r="I6" s="3"/>
      <c r="J6" s="3"/>
      <c r="K6" s="56">
        <f t="shared" si="0"/>
        <v>0</v>
      </c>
      <c r="L6" s="243">
        <f t="shared" si="1"/>
        <v>0</v>
      </c>
    </row>
    <row r="7" spans="1:12" ht="13.5" customHeight="1">
      <c r="A7" s="242"/>
      <c r="B7" s="58">
        <v>3</v>
      </c>
      <c r="C7" s="3">
        <v>59</v>
      </c>
      <c r="D7" s="3">
        <v>32</v>
      </c>
      <c r="E7" s="3">
        <v>4</v>
      </c>
      <c r="F7" s="3">
        <v>3</v>
      </c>
      <c r="G7" s="3">
        <v>27</v>
      </c>
      <c r="H7" s="3">
        <v>16</v>
      </c>
      <c r="I7" s="3">
        <v>1</v>
      </c>
      <c r="J7" s="3">
        <v>0</v>
      </c>
      <c r="K7" s="56">
        <f t="shared" si="0"/>
        <v>91</v>
      </c>
      <c r="L7" s="243">
        <f t="shared" si="1"/>
        <v>51</v>
      </c>
    </row>
    <row r="8" spans="1:12" ht="13.5" customHeight="1">
      <c r="A8" s="495" t="s">
        <v>153</v>
      </c>
      <c r="B8" s="496"/>
      <c r="C8" s="79">
        <f>+SUBTOTAL(9,C4:C7)</f>
        <v>1056</v>
      </c>
      <c r="D8" s="79">
        <f>+SUBTOTAL(9,D4:D7)</f>
        <v>656</v>
      </c>
      <c r="E8" s="79">
        <f>+SUBTOTAL(9,E4:E7)</f>
        <v>23</v>
      </c>
      <c r="F8" s="79">
        <f>+SUBTOTAL(9,F4:F7)</f>
        <v>14</v>
      </c>
      <c r="G8" s="79">
        <f t="shared" ref="G8:J8" si="2">+SUBTOTAL(9,G4:G7)</f>
        <v>27</v>
      </c>
      <c r="H8" s="79">
        <f t="shared" si="2"/>
        <v>16</v>
      </c>
      <c r="I8" s="79">
        <f t="shared" si="2"/>
        <v>1</v>
      </c>
      <c r="J8" s="79">
        <f t="shared" si="2"/>
        <v>0</v>
      </c>
      <c r="K8" s="56">
        <f t="shared" si="0"/>
        <v>1107</v>
      </c>
      <c r="L8" s="243">
        <f t="shared" si="1"/>
        <v>686</v>
      </c>
    </row>
    <row r="9" spans="1:12" ht="13.5" customHeight="1">
      <c r="A9" s="244" t="s">
        <v>2</v>
      </c>
      <c r="B9" s="58">
        <v>1</v>
      </c>
      <c r="C9" s="3"/>
      <c r="D9" s="3"/>
      <c r="E9" s="3"/>
      <c r="F9" s="3"/>
      <c r="G9" s="3"/>
      <c r="H9" s="3"/>
      <c r="I9" s="3"/>
      <c r="J9" s="3"/>
      <c r="K9" s="56">
        <f t="shared" si="0"/>
        <v>0</v>
      </c>
      <c r="L9" s="243">
        <f t="shared" si="1"/>
        <v>0</v>
      </c>
    </row>
    <row r="10" spans="1:12" ht="13.5" customHeight="1">
      <c r="A10" s="242"/>
      <c r="B10" s="58">
        <v>2</v>
      </c>
      <c r="C10" s="3"/>
      <c r="D10" s="3"/>
      <c r="E10" s="3"/>
      <c r="F10" s="3"/>
      <c r="G10" s="3"/>
      <c r="H10" s="3"/>
      <c r="I10" s="3"/>
      <c r="J10" s="3"/>
      <c r="K10" s="56">
        <f t="shared" si="0"/>
        <v>0</v>
      </c>
      <c r="L10" s="243">
        <f t="shared" si="1"/>
        <v>0</v>
      </c>
    </row>
    <row r="11" spans="1:12" ht="13.5" customHeight="1">
      <c r="A11" s="242"/>
      <c r="B11" s="58" t="s">
        <v>4</v>
      </c>
      <c r="C11" s="3"/>
      <c r="D11" s="3"/>
      <c r="E11" s="3"/>
      <c r="F11" s="3"/>
      <c r="G11" s="3"/>
      <c r="H11" s="3"/>
      <c r="I11" s="3"/>
      <c r="J11" s="3"/>
      <c r="K11" s="56">
        <f t="shared" si="0"/>
        <v>0</v>
      </c>
      <c r="L11" s="243">
        <f t="shared" si="1"/>
        <v>0</v>
      </c>
    </row>
    <row r="12" spans="1:12" ht="13.5" customHeight="1">
      <c r="A12" s="242"/>
      <c r="B12" s="58">
        <v>3</v>
      </c>
      <c r="C12" s="3"/>
      <c r="D12" s="3"/>
      <c r="E12" s="3"/>
      <c r="F12" s="3"/>
      <c r="G12" s="3"/>
      <c r="H12" s="3"/>
      <c r="I12" s="3"/>
      <c r="J12" s="3"/>
      <c r="K12" s="56">
        <f t="shared" si="0"/>
        <v>0</v>
      </c>
      <c r="L12" s="243">
        <f t="shared" si="1"/>
        <v>0</v>
      </c>
    </row>
    <row r="13" spans="1:12">
      <c r="A13" s="495" t="s">
        <v>154</v>
      </c>
      <c r="B13" s="496"/>
      <c r="C13" s="79">
        <f>+SUBTOTAL(9,C9:C12)</f>
        <v>0</v>
      </c>
      <c r="D13" s="79">
        <f>+SUBTOTAL(9,D9:D12)</f>
        <v>0</v>
      </c>
      <c r="E13" s="79">
        <f>+SUBTOTAL(9,E9:E12)</f>
        <v>0</v>
      </c>
      <c r="F13" s="79">
        <f>+SUBTOTAL(9,F9:F12)</f>
        <v>0</v>
      </c>
      <c r="G13" s="79">
        <f t="shared" ref="G13:J13" si="3">+SUBTOTAL(9,G9:G12)</f>
        <v>0</v>
      </c>
      <c r="H13" s="79">
        <f t="shared" si="3"/>
        <v>0</v>
      </c>
      <c r="I13" s="79">
        <f t="shared" si="3"/>
        <v>0</v>
      </c>
      <c r="J13" s="79">
        <f t="shared" si="3"/>
        <v>0</v>
      </c>
      <c r="K13" s="56">
        <f t="shared" si="0"/>
        <v>0</v>
      </c>
      <c r="L13" s="243">
        <f t="shared" si="1"/>
        <v>0</v>
      </c>
    </row>
    <row r="14" spans="1:12">
      <c r="A14" s="244" t="s">
        <v>163</v>
      </c>
      <c r="B14" s="58">
        <v>1</v>
      </c>
      <c r="C14" s="3"/>
      <c r="D14" s="3"/>
      <c r="E14" s="3"/>
      <c r="F14" s="3"/>
      <c r="G14" s="3"/>
      <c r="H14" s="3"/>
      <c r="I14" s="3"/>
      <c r="J14" s="3"/>
      <c r="K14" s="56">
        <f t="shared" si="0"/>
        <v>0</v>
      </c>
      <c r="L14" s="243">
        <f t="shared" si="1"/>
        <v>0</v>
      </c>
    </row>
    <row r="15" spans="1:12">
      <c r="A15" s="242"/>
      <c r="B15" s="58">
        <v>2</v>
      </c>
      <c r="C15" s="3"/>
      <c r="D15" s="3"/>
      <c r="E15" s="3"/>
      <c r="F15" s="3"/>
      <c r="G15" s="3"/>
      <c r="H15" s="3"/>
      <c r="I15" s="3"/>
      <c r="J15" s="3"/>
      <c r="K15" s="56">
        <f t="shared" si="0"/>
        <v>0</v>
      </c>
      <c r="L15" s="243">
        <f t="shared" si="1"/>
        <v>0</v>
      </c>
    </row>
    <row r="16" spans="1:12">
      <c r="A16" s="242"/>
      <c r="B16" s="58" t="s">
        <v>4</v>
      </c>
      <c r="C16" s="3"/>
      <c r="D16" s="3"/>
      <c r="E16" s="3"/>
      <c r="F16" s="3"/>
      <c r="G16" s="3"/>
      <c r="H16" s="3"/>
      <c r="I16" s="3"/>
      <c r="J16" s="3"/>
      <c r="K16" s="56">
        <f t="shared" si="0"/>
        <v>0</v>
      </c>
      <c r="L16" s="243">
        <f t="shared" si="1"/>
        <v>0</v>
      </c>
    </row>
    <row r="17" spans="1:12">
      <c r="A17" s="242"/>
      <c r="B17" s="58">
        <v>3</v>
      </c>
      <c r="C17" s="3"/>
      <c r="D17" s="3"/>
      <c r="E17" s="3"/>
      <c r="F17" s="3"/>
      <c r="G17" s="3"/>
      <c r="H17" s="3"/>
      <c r="I17" s="3"/>
      <c r="J17" s="3"/>
      <c r="K17" s="56">
        <f t="shared" si="0"/>
        <v>0</v>
      </c>
      <c r="L17" s="243">
        <f t="shared" si="1"/>
        <v>0</v>
      </c>
    </row>
    <row r="18" spans="1:12">
      <c r="A18" s="495" t="s">
        <v>167</v>
      </c>
      <c r="B18" s="496"/>
      <c r="C18" s="79">
        <f>+SUBTOTAL(9,C14:C17)</f>
        <v>0</v>
      </c>
      <c r="D18" s="79">
        <f>+SUBTOTAL(9,D14:D17)</f>
        <v>0</v>
      </c>
      <c r="E18" s="79">
        <f>+SUBTOTAL(9,E14:E17)</f>
        <v>0</v>
      </c>
      <c r="F18" s="79">
        <f>+SUBTOTAL(9,F14:F17)</f>
        <v>0</v>
      </c>
      <c r="G18" s="79">
        <f t="shared" ref="G18:J18" si="4">+SUBTOTAL(9,G14:G17)</f>
        <v>0</v>
      </c>
      <c r="H18" s="79">
        <f t="shared" si="4"/>
        <v>0</v>
      </c>
      <c r="I18" s="79">
        <f t="shared" si="4"/>
        <v>0</v>
      </c>
      <c r="J18" s="79">
        <f t="shared" si="4"/>
        <v>0</v>
      </c>
      <c r="K18" s="56">
        <f t="shared" si="0"/>
        <v>0</v>
      </c>
      <c r="L18" s="243">
        <f t="shared" si="1"/>
        <v>0</v>
      </c>
    </row>
    <row r="19" spans="1:12">
      <c r="A19" s="244" t="s">
        <v>164</v>
      </c>
      <c r="B19" s="58">
        <v>1</v>
      </c>
      <c r="C19" s="3"/>
      <c r="D19" s="3"/>
      <c r="E19" s="3"/>
      <c r="F19" s="3"/>
      <c r="G19" s="3"/>
      <c r="H19" s="3"/>
      <c r="I19" s="3"/>
      <c r="J19" s="3"/>
      <c r="K19" s="56">
        <f t="shared" si="0"/>
        <v>0</v>
      </c>
      <c r="L19" s="243">
        <f t="shared" si="1"/>
        <v>0</v>
      </c>
    </row>
    <row r="20" spans="1:12">
      <c r="A20" s="242"/>
      <c r="B20" s="58">
        <v>2</v>
      </c>
      <c r="C20" s="3"/>
      <c r="D20" s="3"/>
      <c r="E20" s="3"/>
      <c r="F20" s="3"/>
      <c r="G20" s="3"/>
      <c r="H20" s="3"/>
      <c r="I20" s="3"/>
      <c r="J20" s="3"/>
      <c r="K20" s="56">
        <f t="shared" si="0"/>
        <v>0</v>
      </c>
      <c r="L20" s="243">
        <f t="shared" si="1"/>
        <v>0</v>
      </c>
    </row>
    <row r="21" spans="1:12">
      <c r="A21" s="242"/>
      <c r="B21" s="58" t="s">
        <v>4</v>
      </c>
      <c r="C21" s="3"/>
      <c r="D21" s="3"/>
      <c r="E21" s="3"/>
      <c r="F21" s="3"/>
      <c r="G21" s="3"/>
      <c r="H21" s="3"/>
      <c r="I21" s="3"/>
      <c r="J21" s="3"/>
      <c r="K21" s="56">
        <f t="shared" si="0"/>
        <v>0</v>
      </c>
      <c r="L21" s="243">
        <f t="shared" si="1"/>
        <v>0</v>
      </c>
    </row>
    <row r="22" spans="1:12">
      <c r="A22" s="242"/>
      <c r="B22" s="58">
        <v>3</v>
      </c>
      <c r="C22" s="3"/>
      <c r="D22" s="3"/>
      <c r="E22" s="3"/>
      <c r="F22" s="3"/>
      <c r="G22" s="3"/>
      <c r="H22" s="3"/>
      <c r="I22" s="3"/>
      <c r="J22" s="3"/>
      <c r="K22" s="56">
        <f t="shared" si="0"/>
        <v>0</v>
      </c>
      <c r="L22" s="243">
        <f t="shared" si="1"/>
        <v>0</v>
      </c>
    </row>
    <row r="23" spans="1:12">
      <c r="A23" s="495" t="s">
        <v>168</v>
      </c>
      <c r="B23" s="496"/>
      <c r="C23" s="79">
        <f>+SUBTOTAL(9,C19:C22)</f>
        <v>0</v>
      </c>
      <c r="D23" s="79">
        <f>+SUBTOTAL(9,D19:D22)</f>
        <v>0</v>
      </c>
      <c r="E23" s="79">
        <f>+SUBTOTAL(9,E19:E22)</f>
        <v>0</v>
      </c>
      <c r="F23" s="79">
        <f>+SUBTOTAL(9,F19:F22)</f>
        <v>0</v>
      </c>
      <c r="G23" s="79">
        <f t="shared" ref="G23:J23" si="5">+SUBTOTAL(9,G19:G22)</f>
        <v>0</v>
      </c>
      <c r="H23" s="79">
        <f t="shared" si="5"/>
        <v>0</v>
      </c>
      <c r="I23" s="79">
        <f t="shared" si="5"/>
        <v>0</v>
      </c>
      <c r="J23" s="79">
        <f t="shared" si="5"/>
        <v>0</v>
      </c>
      <c r="K23" s="56">
        <f t="shared" si="0"/>
        <v>0</v>
      </c>
      <c r="L23" s="243">
        <f t="shared" si="1"/>
        <v>0</v>
      </c>
    </row>
    <row r="24" spans="1:12">
      <c r="A24" s="244" t="s">
        <v>165</v>
      </c>
      <c r="B24" s="58">
        <v>1</v>
      </c>
      <c r="C24" s="3"/>
      <c r="D24" s="3"/>
      <c r="E24" s="3"/>
      <c r="F24" s="3"/>
      <c r="G24" s="3"/>
      <c r="H24" s="3"/>
      <c r="I24" s="3"/>
      <c r="J24" s="3"/>
      <c r="K24" s="56">
        <f t="shared" si="0"/>
        <v>0</v>
      </c>
      <c r="L24" s="243">
        <f t="shared" si="1"/>
        <v>0</v>
      </c>
    </row>
    <row r="25" spans="1:12">
      <c r="A25" s="242"/>
      <c r="B25" s="58">
        <v>2</v>
      </c>
      <c r="C25" s="3"/>
      <c r="D25" s="3"/>
      <c r="E25" s="3"/>
      <c r="F25" s="3"/>
      <c r="G25" s="3"/>
      <c r="H25" s="3"/>
      <c r="I25" s="3"/>
      <c r="J25" s="3"/>
      <c r="K25" s="56">
        <f t="shared" si="0"/>
        <v>0</v>
      </c>
      <c r="L25" s="243">
        <f t="shared" si="1"/>
        <v>0</v>
      </c>
    </row>
    <row r="26" spans="1:12">
      <c r="A26" s="242"/>
      <c r="B26" s="58" t="s">
        <v>4</v>
      </c>
      <c r="C26" s="3"/>
      <c r="D26" s="3"/>
      <c r="E26" s="3"/>
      <c r="F26" s="3"/>
      <c r="G26" s="3"/>
      <c r="H26" s="3"/>
      <c r="I26" s="3"/>
      <c r="J26" s="3"/>
      <c r="K26" s="56">
        <f t="shared" si="0"/>
        <v>0</v>
      </c>
      <c r="L26" s="243">
        <f t="shared" si="1"/>
        <v>0</v>
      </c>
    </row>
    <row r="27" spans="1:12">
      <c r="A27" s="242"/>
      <c r="B27" s="58">
        <v>3</v>
      </c>
      <c r="C27" s="3"/>
      <c r="D27" s="3"/>
      <c r="E27" s="3"/>
      <c r="F27" s="3"/>
      <c r="G27" s="3"/>
      <c r="H27" s="3"/>
      <c r="I27" s="3"/>
      <c r="J27" s="3"/>
      <c r="K27" s="56">
        <f t="shared" si="0"/>
        <v>0</v>
      </c>
      <c r="L27" s="243">
        <f t="shared" si="1"/>
        <v>0</v>
      </c>
    </row>
    <row r="28" spans="1:12">
      <c r="A28" s="495" t="s">
        <v>169</v>
      </c>
      <c r="B28" s="496"/>
      <c r="C28" s="79">
        <f>+SUBTOTAL(9,C24:C27)</f>
        <v>0</v>
      </c>
      <c r="D28" s="79">
        <f>+SUBTOTAL(9,D24:D27)</f>
        <v>0</v>
      </c>
      <c r="E28" s="79">
        <f>+SUBTOTAL(9,E24:E27)</f>
        <v>0</v>
      </c>
      <c r="F28" s="79">
        <f>+SUBTOTAL(9,F24:F27)</f>
        <v>0</v>
      </c>
      <c r="G28" s="79">
        <f t="shared" ref="G28:J28" si="6">+SUBTOTAL(9,G24:G27)</f>
        <v>0</v>
      </c>
      <c r="H28" s="79">
        <f t="shared" si="6"/>
        <v>0</v>
      </c>
      <c r="I28" s="79">
        <f t="shared" si="6"/>
        <v>0</v>
      </c>
      <c r="J28" s="79">
        <f t="shared" si="6"/>
        <v>0</v>
      </c>
      <c r="K28" s="56">
        <f t="shared" si="0"/>
        <v>0</v>
      </c>
      <c r="L28" s="243">
        <f t="shared" si="1"/>
        <v>0</v>
      </c>
    </row>
    <row r="29" spans="1:12">
      <c r="A29" s="244" t="s">
        <v>166</v>
      </c>
      <c r="B29" s="58">
        <v>1</v>
      </c>
      <c r="C29" s="3"/>
      <c r="D29" s="3"/>
      <c r="E29" s="3"/>
      <c r="F29" s="3"/>
      <c r="G29" s="3"/>
      <c r="H29" s="3"/>
      <c r="I29" s="3"/>
      <c r="J29" s="3"/>
      <c r="K29" s="56">
        <f t="shared" si="0"/>
        <v>0</v>
      </c>
      <c r="L29" s="243">
        <f t="shared" si="1"/>
        <v>0</v>
      </c>
    </row>
    <row r="30" spans="1:12">
      <c r="A30" s="242"/>
      <c r="B30" s="58">
        <v>2</v>
      </c>
      <c r="C30" s="3"/>
      <c r="D30" s="3"/>
      <c r="E30" s="3"/>
      <c r="F30" s="3"/>
      <c r="G30" s="3"/>
      <c r="H30" s="3"/>
      <c r="I30" s="3"/>
      <c r="J30" s="3"/>
      <c r="K30" s="56">
        <f t="shared" si="0"/>
        <v>0</v>
      </c>
      <c r="L30" s="243">
        <f t="shared" si="1"/>
        <v>0</v>
      </c>
    </row>
    <row r="31" spans="1:12">
      <c r="A31" s="242"/>
      <c r="B31" s="58" t="s">
        <v>4</v>
      </c>
      <c r="C31" s="3"/>
      <c r="D31" s="3"/>
      <c r="E31" s="3"/>
      <c r="F31" s="3"/>
      <c r="G31" s="3"/>
      <c r="H31" s="3"/>
      <c r="I31" s="3"/>
      <c r="J31" s="3"/>
      <c r="K31" s="56">
        <f t="shared" si="0"/>
        <v>0</v>
      </c>
      <c r="L31" s="243">
        <f t="shared" si="1"/>
        <v>0</v>
      </c>
    </row>
    <row r="32" spans="1:12">
      <c r="A32" s="242"/>
      <c r="B32" s="58">
        <v>3</v>
      </c>
      <c r="C32" s="3"/>
      <c r="D32" s="3"/>
      <c r="E32" s="3"/>
      <c r="F32" s="3"/>
      <c r="G32" s="3"/>
      <c r="H32" s="3"/>
      <c r="I32" s="3"/>
      <c r="J32" s="3"/>
      <c r="K32" s="56">
        <f>+C32+E32+G32+I32</f>
        <v>0</v>
      </c>
      <c r="L32" s="243">
        <f>+D32+F32+H32+J32</f>
        <v>0</v>
      </c>
    </row>
    <row r="33" spans="1:12" ht="16.5" thickBot="1">
      <c r="A33" s="497" t="s">
        <v>170</v>
      </c>
      <c r="B33" s="498"/>
      <c r="C33" s="145">
        <f>+SUBTOTAL(9,C29:C32)</f>
        <v>0</v>
      </c>
      <c r="D33" s="145">
        <f>+SUBTOTAL(9,D29:D32)</f>
        <v>0</v>
      </c>
      <c r="E33" s="145">
        <f>+SUBTOTAL(9,E29:E32)</f>
        <v>0</v>
      </c>
      <c r="F33" s="145">
        <f>+SUBTOTAL(9,F29:F32)</f>
        <v>0</v>
      </c>
      <c r="G33" s="145">
        <f t="shared" ref="G33:J33" si="7">+SUBTOTAL(9,G29:G32)</f>
        <v>0</v>
      </c>
      <c r="H33" s="145">
        <f t="shared" si="7"/>
        <v>0</v>
      </c>
      <c r="I33" s="145">
        <f t="shared" si="7"/>
        <v>0</v>
      </c>
      <c r="J33" s="145">
        <f t="shared" si="7"/>
        <v>0</v>
      </c>
      <c r="K33" s="147">
        <f t="shared" ref="K33:K38" si="8">+C33+E33+G33+I33</f>
        <v>0</v>
      </c>
      <c r="L33" s="251">
        <f t="shared" ref="L33:L38" si="9">+D33+F33+H33+J33</f>
        <v>0</v>
      </c>
    </row>
    <row r="34" spans="1:12">
      <c r="A34" s="492" t="s">
        <v>152</v>
      </c>
      <c r="B34" s="253">
        <v>1</v>
      </c>
      <c r="C34" s="207">
        <f t="shared" ref="C34:F37" si="10">+C4+C9+C14+C19+C24+C29</f>
        <v>680</v>
      </c>
      <c r="D34" s="207">
        <f t="shared" si="10"/>
        <v>415</v>
      </c>
      <c r="E34" s="207">
        <f t="shared" si="10"/>
        <v>9</v>
      </c>
      <c r="F34" s="207">
        <f t="shared" si="10"/>
        <v>6</v>
      </c>
      <c r="G34" s="207">
        <f t="shared" ref="G34:J34" si="11">+G4+G9+G14+G19+G24+G29</f>
        <v>0</v>
      </c>
      <c r="H34" s="207">
        <f t="shared" si="11"/>
        <v>0</v>
      </c>
      <c r="I34" s="207">
        <f t="shared" si="11"/>
        <v>0</v>
      </c>
      <c r="J34" s="207">
        <f t="shared" si="11"/>
        <v>0</v>
      </c>
      <c r="K34" s="207">
        <f t="shared" si="8"/>
        <v>689</v>
      </c>
      <c r="L34" s="208">
        <f t="shared" si="9"/>
        <v>421</v>
      </c>
    </row>
    <row r="35" spans="1:12">
      <c r="A35" s="493"/>
      <c r="B35" s="139">
        <v>2</v>
      </c>
      <c r="C35" s="56">
        <f t="shared" si="10"/>
        <v>317</v>
      </c>
      <c r="D35" s="56">
        <f t="shared" si="10"/>
        <v>209</v>
      </c>
      <c r="E35" s="56">
        <f t="shared" si="10"/>
        <v>10</v>
      </c>
      <c r="F35" s="56">
        <f t="shared" si="10"/>
        <v>5</v>
      </c>
      <c r="G35" s="56">
        <f t="shared" ref="G35:J35" si="12">+G5+G10+G15+G20+G25+G30</f>
        <v>0</v>
      </c>
      <c r="H35" s="56">
        <f t="shared" si="12"/>
        <v>0</v>
      </c>
      <c r="I35" s="56">
        <f t="shared" si="12"/>
        <v>0</v>
      </c>
      <c r="J35" s="56">
        <f t="shared" si="12"/>
        <v>0</v>
      </c>
      <c r="K35" s="56">
        <f t="shared" si="8"/>
        <v>327</v>
      </c>
      <c r="L35" s="243">
        <f t="shared" si="9"/>
        <v>214</v>
      </c>
    </row>
    <row r="36" spans="1:12">
      <c r="A36" s="493"/>
      <c r="B36" s="139" t="s">
        <v>4</v>
      </c>
      <c r="C36" s="56">
        <f t="shared" si="10"/>
        <v>0</v>
      </c>
      <c r="D36" s="56">
        <f t="shared" si="10"/>
        <v>0</v>
      </c>
      <c r="E36" s="56">
        <f t="shared" si="10"/>
        <v>0</v>
      </c>
      <c r="F36" s="56">
        <f t="shared" si="10"/>
        <v>0</v>
      </c>
      <c r="G36" s="56">
        <f t="shared" ref="G36:J36" si="13">+G6+G11+G16+G21+G26+G31</f>
        <v>0</v>
      </c>
      <c r="H36" s="56">
        <f t="shared" si="13"/>
        <v>0</v>
      </c>
      <c r="I36" s="56">
        <f t="shared" si="13"/>
        <v>0</v>
      </c>
      <c r="J36" s="56">
        <f t="shared" si="13"/>
        <v>0</v>
      </c>
      <c r="K36" s="56">
        <f t="shared" si="8"/>
        <v>0</v>
      </c>
      <c r="L36" s="243">
        <f t="shared" si="9"/>
        <v>0</v>
      </c>
    </row>
    <row r="37" spans="1:12" ht="16.5" thickBot="1">
      <c r="A37" s="494"/>
      <c r="B37" s="259">
        <v>3</v>
      </c>
      <c r="C37" s="190">
        <f t="shared" si="10"/>
        <v>59</v>
      </c>
      <c r="D37" s="190">
        <f t="shared" si="10"/>
        <v>32</v>
      </c>
      <c r="E37" s="190">
        <f t="shared" si="10"/>
        <v>4</v>
      </c>
      <c r="F37" s="190">
        <f t="shared" si="10"/>
        <v>3</v>
      </c>
      <c r="G37" s="190">
        <f t="shared" ref="G37:J37" si="14">+G7+G12+G17+G22+G27+G32</f>
        <v>27</v>
      </c>
      <c r="H37" s="190">
        <f t="shared" si="14"/>
        <v>16</v>
      </c>
      <c r="I37" s="190">
        <f t="shared" si="14"/>
        <v>1</v>
      </c>
      <c r="J37" s="190">
        <f t="shared" si="14"/>
        <v>0</v>
      </c>
      <c r="K37" s="190">
        <f t="shared" si="8"/>
        <v>91</v>
      </c>
      <c r="L37" s="191">
        <f t="shared" si="9"/>
        <v>51</v>
      </c>
    </row>
    <row r="38" spans="1:12" ht="16.5" thickBot="1">
      <c r="A38" s="490" t="s">
        <v>155</v>
      </c>
      <c r="B38" s="491"/>
      <c r="C38" s="203">
        <f>SUM(C34:C37)</f>
        <v>1056</v>
      </c>
      <c r="D38" s="203">
        <f>SUM(D34:D37)</f>
        <v>656</v>
      </c>
      <c r="E38" s="203">
        <f>SUM(E34:E37)</f>
        <v>23</v>
      </c>
      <c r="F38" s="203">
        <f>SUM(F34:F37)</f>
        <v>14</v>
      </c>
      <c r="G38" s="203">
        <f t="shared" ref="G38:J38" si="15">SUM(G34:G37)</f>
        <v>27</v>
      </c>
      <c r="H38" s="203">
        <f t="shared" si="15"/>
        <v>16</v>
      </c>
      <c r="I38" s="203">
        <f t="shared" si="15"/>
        <v>1</v>
      </c>
      <c r="J38" s="203">
        <f t="shared" si="15"/>
        <v>0</v>
      </c>
      <c r="K38" s="203">
        <f t="shared" si="8"/>
        <v>1107</v>
      </c>
      <c r="L38" s="204">
        <f t="shared" si="9"/>
        <v>686</v>
      </c>
    </row>
    <row r="39" spans="1:12" s="67" customFormat="1">
      <c r="A39" s="80"/>
      <c r="C39" s="65"/>
    </row>
    <row r="40" spans="1:12">
      <c r="A40" t="s">
        <v>58</v>
      </c>
    </row>
  </sheetData>
  <mergeCells count="14">
    <mergeCell ref="A38:B38"/>
    <mergeCell ref="A34:A37"/>
    <mergeCell ref="A8:B8"/>
    <mergeCell ref="A13:B13"/>
    <mergeCell ref="A18:B18"/>
    <mergeCell ref="A23:B23"/>
    <mergeCell ref="A28:B28"/>
    <mergeCell ref="A33:B33"/>
    <mergeCell ref="A2:A3"/>
    <mergeCell ref="B2:B3"/>
    <mergeCell ref="K2:L2"/>
    <mergeCell ref="A1:L1"/>
    <mergeCell ref="C2:F2"/>
    <mergeCell ref="G2:J2"/>
  </mergeCells>
  <phoneticPr fontId="2" type="noConversion"/>
  <pageMargins left="0.74803149606299213" right="0.15748031496062992" top="0.98425196850393704" bottom="0.98425196850393704" header="0.51181102362204722" footer="0.51181102362204722"/>
  <pageSetup paperSize="9" orientation="landscape" horizontalDpi="300" verticalDpi="3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FF00"/>
  </sheetPr>
  <dimension ref="A1:G24"/>
  <sheetViews>
    <sheetView view="pageBreakPreview" zoomScale="120" zoomScaleNormal="100" zoomScaleSheetLayoutView="120" workbookViewId="0">
      <selection activeCell="G28" sqref="G28"/>
    </sheetView>
  </sheetViews>
  <sheetFormatPr defaultRowHeight="15.75"/>
  <cols>
    <col min="1" max="6" width="10.625" customWidth="1"/>
    <col min="7" max="7" width="11.5" customWidth="1"/>
  </cols>
  <sheetData>
    <row r="1" spans="1:7" ht="20.25">
      <c r="A1" s="499" t="s">
        <v>5</v>
      </c>
      <c r="B1" s="500"/>
      <c r="C1" s="500"/>
      <c r="D1" s="500"/>
      <c r="E1" s="500"/>
      <c r="F1" s="500"/>
      <c r="G1" s="500"/>
    </row>
    <row r="2" spans="1:7" ht="16.5" thickBot="1">
      <c r="A2" s="501" t="s">
        <v>55</v>
      </c>
      <c r="B2" s="501"/>
      <c r="C2" s="501"/>
      <c r="D2" s="501"/>
      <c r="E2" s="501"/>
      <c r="F2" s="501"/>
      <c r="G2" s="501"/>
    </row>
    <row r="3" spans="1:7" ht="16.5" thickBot="1">
      <c r="A3" s="125" t="s">
        <v>49</v>
      </c>
      <c r="B3" s="97">
        <v>2015</v>
      </c>
      <c r="C3" s="97">
        <v>2014</v>
      </c>
      <c r="D3" s="97">
        <v>2013</v>
      </c>
      <c r="E3" s="97">
        <v>2012</v>
      </c>
      <c r="F3" s="97">
        <v>2011</v>
      </c>
      <c r="G3" s="126">
        <v>2010</v>
      </c>
    </row>
    <row r="4" spans="1:7">
      <c r="A4" s="12">
        <v>1</v>
      </c>
      <c r="B4" s="82">
        <v>689</v>
      </c>
      <c r="C4" s="82">
        <v>729</v>
      </c>
      <c r="D4" s="82">
        <v>762</v>
      </c>
      <c r="E4" s="82">
        <v>822</v>
      </c>
      <c r="F4" s="82">
        <v>950</v>
      </c>
      <c r="G4" s="82">
        <v>971</v>
      </c>
    </row>
    <row r="5" spans="1:7">
      <c r="A5" s="2">
        <v>2</v>
      </c>
      <c r="B5" s="3">
        <v>327</v>
      </c>
      <c r="C5" s="3">
        <v>388</v>
      </c>
      <c r="D5" s="3">
        <v>402</v>
      </c>
      <c r="E5" s="3">
        <v>384</v>
      </c>
      <c r="F5" s="3">
        <v>357</v>
      </c>
      <c r="G5" s="3">
        <v>410</v>
      </c>
    </row>
    <row r="6" spans="1:7">
      <c r="A6" s="2" t="s">
        <v>4</v>
      </c>
      <c r="B6" s="3"/>
      <c r="C6" s="3"/>
      <c r="D6" s="3"/>
      <c r="E6" s="3"/>
      <c r="F6" s="3"/>
      <c r="G6" s="3"/>
    </row>
    <row r="7" spans="1:7">
      <c r="A7" s="2">
        <v>3</v>
      </c>
      <c r="B7" s="3">
        <v>63</v>
      </c>
      <c r="C7" s="3">
        <v>74</v>
      </c>
      <c r="D7" s="3">
        <v>92</v>
      </c>
      <c r="E7" s="3">
        <v>98</v>
      </c>
      <c r="F7" s="3">
        <v>100</v>
      </c>
      <c r="G7" s="3">
        <v>111</v>
      </c>
    </row>
    <row r="8" spans="1:7">
      <c r="A8" s="139" t="s">
        <v>57</v>
      </c>
      <c r="B8" s="56">
        <f t="shared" ref="B8:G8" si="0">SUM(B4:B7)</f>
        <v>1079</v>
      </c>
      <c r="C8" s="56">
        <f t="shared" si="0"/>
        <v>1191</v>
      </c>
      <c r="D8" s="56">
        <f t="shared" si="0"/>
        <v>1256</v>
      </c>
      <c r="E8" s="56">
        <f t="shared" si="0"/>
        <v>1304</v>
      </c>
      <c r="F8" s="56">
        <f t="shared" si="0"/>
        <v>1407</v>
      </c>
      <c r="G8" s="56">
        <f t="shared" si="0"/>
        <v>1492</v>
      </c>
    </row>
    <row r="9" spans="1:7" ht="16.5" thickBot="1">
      <c r="A9" s="501" t="s">
        <v>56</v>
      </c>
      <c r="B9" s="501"/>
      <c r="C9" s="501"/>
      <c r="D9" s="501"/>
      <c r="E9" s="501"/>
      <c r="F9" s="501"/>
      <c r="G9" s="501"/>
    </row>
    <row r="10" spans="1:7" ht="16.5" thickBot="1">
      <c r="A10" s="125" t="s">
        <v>49</v>
      </c>
      <c r="B10" s="97">
        <v>2015</v>
      </c>
      <c r="C10" s="97">
        <v>2014</v>
      </c>
      <c r="D10" s="97">
        <v>2013</v>
      </c>
      <c r="E10" s="97">
        <v>2012</v>
      </c>
      <c r="F10" s="97">
        <v>2011</v>
      </c>
      <c r="G10" s="126">
        <v>2010</v>
      </c>
    </row>
    <row r="11" spans="1:7">
      <c r="A11" s="12">
        <v>1</v>
      </c>
      <c r="B11" s="82"/>
      <c r="C11" s="82"/>
      <c r="D11" s="82"/>
      <c r="E11" s="82"/>
      <c r="F11" s="82"/>
      <c r="G11" s="82"/>
    </row>
    <row r="12" spans="1:7">
      <c r="A12" s="2">
        <v>2</v>
      </c>
      <c r="B12" s="3"/>
      <c r="C12" s="3"/>
      <c r="D12" s="3"/>
      <c r="E12" s="3"/>
      <c r="F12" s="3"/>
      <c r="G12" s="3"/>
    </row>
    <row r="13" spans="1:7">
      <c r="A13" s="51" t="s">
        <v>4</v>
      </c>
      <c r="B13" s="3"/>
      <c r="C13" s="3"/>
      <c r="D13" s="3"/>
      <c r="E13" s="3"/>
      <c r="F13" s="3"/>
      <c r="G13" s="3"/>
    </row>
    <row r="14" spans="1:7">
      <c r="A14" s="51">
        <v>3</v>
      </c>
      <c r="B14" s="3">
        <v>28</v>
      </c>
      <c r="C14" s="3">
        <v>34</v>
      </c>
      <c r="D14" s="3">
        <v>36</v>
      </c>
      <c r="E14" s="3">
        <v>33</v>
      </c>
      <c r="F14" s="3">
        <v>35</v>
      </c>
      <c r="G14" s="3">
        <v>47</v>
      </c>
    </row>
    <row r="15" spans="1:7">
      <c r="A15" s="139" t="s">
        <v>57</v>
      </c>
      <c r="B15" s="56">
        <f t="shared" ref="B15:G15" si="1">SUM(B11:B14)</f>
        <v>28</v>
      </c>
      <c r="C15" s="56">
        <f t="shared" si="1"/>
        <v>34</v>
      </c>
      <c r="D15" s="56">
        <f t="shared" si="1"/>
        <v>36</v>
      </c>
      <c r="E15" s="56">
        <f t="shared" si="1"/>
        <v>33</v>
      </c>
      <c r="F15" s="56">
        <f t="shared" si="1"/>
        <v>35</v>
      </c>
      <c r="G15" s="56">
        <f t="shared" si="1"/>
        <v>47</v>
      </c>
    </row>
    <row r="16" spans="1:7" ht="16.5" thickBot="1">
      <c r="A16" s="502" t="s">
        <v>171</v>
      </c>
      <c r="B16" s="502"/>
      <c r="C16" s="502"/>
      <c r="D16" s="502"/>
      <c r="E16" s="502"/>
      <c r="F16" s="502"/>
      <c r="G16" s="502"/>
    </row>
    <row r="17" spans="1:7" ht="16.5" thickBot="1">
      <c r="A17" s="125" t="s">
        <v>59</v>
      </c>
      <c r="B17" s="97">
        <v>2015</v>
      </c>
      <c r="C17" s="97">
        <v>2014</v>
      </c>
      <c r="D17" s="97">
        <v>2013</v>
      </c>
      <c r="E17" s="97">
        <v>2012</v>
      </c>
      <c r="F17" s="97">
        <v>2011</v>
      </c>
      <c r="G17" s="126">
        <v>2010</v>
      </c>
    </row>
    <row r="18" spans="1:7">
      <c r="A18" s="153">
        <v>1</v>
      </c>
      <c r="B18" s="94">
        <f t="shared" ref="B18:G18" si="2">+B11+B4</f>
        <v>689</v>
      </c>
      <c r="C18" s="94">
        <f t="shared" si="2"/>
        <v>729</v>
      </c>
      <c r="D18" s="94">
        <f t="shared" si="2"/>
        <v>762</v>
      </c>
      <c r="E18" s="94">
        <f t="shared" si="2"/>
        <v>822</v>
      </c>
      <c r="F18" s="94">
        <f t="shared" si="2"/>
        <v>950</v>
      </c>
      <c r="G18" s="94">
        <f t="shared" si="2"/>
        <v>971</v>
      </c>
    </row>
    <row r="19" spans="1:7">
      <c r="A19" s="153">
        <v>2</v>
      </c>
      <c r="B19" s="94">
        <f t="shared" ref="B19:G19" si="3">+B12+B5</f>
        <v>327</v>
      </c>
      <c r="C19" s="94">
        <f t="shared" si="3"/>
        <v>388</v>
      </c>
      <c r="D19" s="94">
        <f t="shared" si="3"/>
        <v>402</v>
      </c>
      <c r="E19" s="94">
        <f t="shared" si="3"/>
        <v>384</v>
      </c>
      <c r="F19" s="94">
        <f t="shared" si="3"/>
        <v>357</v>
      </c>
      <c r="G19" s="94">
        <f t="shared" si="3"/>
        <v>410</v>
      </c>
    </row>
    <row r="20" spans="1:7">
      <c r="A20" s="139" t="s">
        <v>4</v>
      </c>
      <c r="B20" s="94">
        <f t="shared" ref="B20:G20" si="4">+B13+B6</f>
        <v>0</v>
      </c>
      <c r="C20" s="94">
        <f t="shared" si="4"/>
        <v>0</v>
      </c>
      <c r="D20" s="94">
        <f t="shared" si="4"/>
        <v>0</v>
      </c>
      <c r="E20" s="94">
        <f t="shared" si="4"/>
        <v>0</v>
      </c>
      <c r="F20" s="94">
        <f t="shared" si="4"/>
        <v>0</v>
      </c>
      <c r="G20" s="94">
        <f t="shared" si="4"/>
        <v>0</v>
      </c>
    </row>
    <row r="21" spans="1:7">
      <c r="A21" s="139">
        <v>3</v>
      </c>
      <c r="B21" s="94">
        <f t="shared" ref="B21:G21" si="5">+B14+B7</f>
        <v>91</v>
      </c>
      <c r="C21" s="94">
        <f t="shared" si="5"/>
        <v>108</v>
      </c>
      <c r="D21" s="94">
        <f t="shared" si="5"/>
        <v>128</v>
      </c>
      <c r="E21" s="94">
        <f t="shared" si="5"/>
        <v>131</v>
      </c>
      <c r="F21" s="94">
        <f t="shared" si="5"/>
        <v>135</v>
      </c>
      <c r="G21" s="94">
        <f t="shared" si="5"/>
        <v>158</v>
      </c>
    </row>
    <row r="22" spans="1:7">
      <c r="A22" s="139" t="s">
        <v>57</v>
      </c>
      <c r="B22" s="56">
        <f t="shared" ref="B22:G22" si="6">SUM(B18:B21)</f>
        <v>1107</v>
      </c>
      <c r="C22" s="56">
        <f t="shared" si="6"/>
        <v>1225</v>
      </c>
      <c r="D22" s="56">
        <f t="shared" si="6"/>
        <v>1292</v>
      </c>
      <c r="E22" s="56">
        <f t="shared" si="6"/>
        <v>1337</v>
      </c>
      <c r="F22" s="56">
        <f t="shared" si="6"/>
        <v>1442</v>
      </c>
      <c r="G22" s="56">
        <f t="shared" si="6"/>
        <v>1539</v>
      </c>
    </row>
    <row r="23" spans="1:7" s="67" customFormat="1">
      <c r="A23" s="65"/>
      <c r="B23" s="65"/>
      <c r="C23" s="65"/>
      <c r="D23" s="65"/>
      <c r="E23" s="65"/>
      <c r="F23" s="65"/>
      <c r="G23" s="65"/>
    </row>
    <row r="24" spans="1:7">
      <c r="A24" t="s">
        <v>58</v>
      </c>
    </row>
  </sheetData>
  <mergeCells count="4">
    <mergeCell ref="A1:G1"/>
    <mergeCell ref="A2:G2"/>
    <mergeCell ref="A9:G9"/>
    <mergeCell ref="A16:G16"/>
  </mergeCells>
  <phoneticPr fontId="2" type="noConversion"/>
  <pageMargins left="0.75" right="0.75" top="1" bottom="1" header="0.4921259845" footer="0.4921259845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FF00"/>
  </sheetPr>
  <dimension ref="A1:M40"/>
  <sheetViews>
    <sheetView view="pageBreakPreview" topLeftCell="A7" zoomScale="110" zoomScaleNormal="100" zoomScaleSheetLayoutView="110" workbookViewId="0">
      <selection activeCell="J7" sqref="J7"/>
    </sheetView>
  </sheetViews>
  <sheetFormatPr defaultRowHeight="15.75"/>
  <cols>
    <col min="1" max="1" width="17.75" customWidth="1"/>
    <col min="2" max="2" width="10.5" customWidth="1"/>
    <col min="3" max="3" width="4.75" customWidth="1"/>
    <col min="4" max="4" width="5" customWidth="1"/>
    <col min="5" max="5" width="4.75" customWidth="1"/>
    <col min="6" max="6" width="5" customWidth="1"/>
    <col min="7" max="7" width="4.75" customWidth="1"/>
    <col min="8" max="8" width="5" customWidth="1"/>
    <col min="9" max="9" width="4.75" customWidth="1"/>
    <col min="10" max="10" width="5" customWidth="1"/>
    <col min="11" max="11" width="5.875" customWidth="1"/>
    <col min="12" max="12" width="5" customWidth="1"/>
    <col min="13" max="13" width="4.75" customWidth="1"/>
    <col min="14" max="14" width="5" customWidth="1"/>
    <col min="15" max="15" width="4.75" customWidth="1"/>
    <col min="16" max="16" width="5" customWidth="1"/>
  </cols>
  <sheetData>
    <row r="1" spans="1:13" ht="36" customHeight="1" thickBot="1">
      <c r="A1" s="503" t="s">
        <v>261</v>
      </c>
      <c r="B1" s="503"/>
      <c r="C1" s="503"/>
      <c r="D1" s="503"/>
      <c r="E1" s="503"/>
      <c r="F1" s="503"/>
      <c r="G1" s="503"/>
      <c r="H1" s="503"/>
      <c r="I1" s="503"/>
      <c r="J1" s="503"/>
      <c r="K1" s="503"/>
      <c r="L1" s="503"/>
    </row>
    <row r="2" spans="1:13">
      <c r="A2" s="507" t="s">
        <v>262</v>
      </c>
      <c r="B2" s="504" t="s">
        <v>296</v>
      </c>
      <c r="C2" s="504" t="s">
        <v>55</v>
      </c>
      <c r="D2" s="504"/>
      <c r="E2" s="504"/>
      <c r="F2" s="504"/>
      <c r="G2" s="504" t="s">
        <v>56</v>
      </c>
      <c r="H2" s="504"/>
      <c r="I2" s="504"/>
      <c r="J2" s="504"/>
      <c r="K2" s="505" t="s">
        <v>57</v>
      </c>
      <c r="L2" s="506"/>
      <c r="M2" s="5"/>
    </row>
    <row r="3" spans="1:13" ht="48" thickBot="1">
      <c r="A3" s="508"/>
      <c r="B3" s="509"/>
      <c r="C3" s="248" t="s">
        <v>0</v>
      </c>
      <c r="D3" s="249" t="s">
        <v>270</v>
      </c>
      <c r="E3" s="248" t="s">
        <v>1</v>
      </c>
      <c r="F3" s="249" t="s">
        <v>270</v>
      </c>
      <c r="G3" s="248" t="s">
        <v>0</v>
      </c>
      <c r="H3" s="249" t="s">
        <v>270</v>
      </c>
      <c r="I3" s="248" t="s">
        <v>1</v>
      </c>
      <c r="J3" s="249" t="s">
        <v>270</v>
      </c>
      <c r="K3" s="185" t="s">
        <v>258</v>
      </c>
      <c r="L3" s="250" t="s">
        <v>270</v>
      </c>
      <c r="M3" s="5"/>
    </row>
    <row r="4" spans="1:13">
      <c r="A4" s="246" t="s">
        <v>303</v>
      </c>
      <c r="B4" s="12">
        <v>1</v>
      </c>
      <c r="C4" s="82">
        <v>158</v>
      </c>
      <c r="D4" s="82">
        <v>114</v>
      </c>
      <c r="E4" s="82">
        <v>3</v>
      </c>
      <c r="F4" s="82">
        <v>2</v>
      </c>
      <c r="G4" s="82"/>
      <c r="H4" s="82"/>
      <c r="I4" s="82"/>
      <c r="J4" s="82"/>
      <c r="K4" s="241">
        <f>+C4+E4+G4+I4</f>
        <v>161</v>
      </c>
      <c r="L4" s="247">
        <f>+D4+F4+H4+J4</f>
        <v>116</v>
      </c>
    </row>
    <row r="5" spans="1:13">
      <c r="A5" s="188"/>
      <c r="B5" s="58">
        <v>2</v>
      </c>
      <c r="C5" s="3">
        <v>171</v>
      </c>
      <c r="D5" s="3">
        <v>101</v>
      </c>
      <c r="E5" s="3">
        <v>7</v>
      </c>
      <c r="F5" s="3">
        <v>3</v>
      </c>
      <c r="G5" s="3"/>
      <c r="H5" s="3"/>
      <c r="I5" s="3"/>
      <c r="J5" s="3"/>
      <c r="K5" s="79">
        <f t="shared" ref="K5:K38" si="0">+C5+E5+G5+I5</f>
        <v>178</v>
      </c>
      <c r="L5" s="243">
        <f t="shared" ref="L5:L38" si="1">+D5+F5+H5+J5</f>
        <v>104</v>
      </c>
    </row>
    <row r="6" spans="1:13">
      <c r="A6" s="188"/>
      <c r="B6" s="58" t="s">
        <v>4</v>
      </c>
      <c r="C6" s="3"/>
      <c r="D6" s="3"/>
      <c r="E6" s="3"/>
      <c r="F6" s="3"/>
      <c r="G6" s="3"/>
      <c r="H6" s="3"/>
      <c r="I6" s="3"/>
      <c r="J6" s="3"/>
      <c r="K6" s="79">
        <f t="shared" si="0"/>
        <v>0</v>
      </c>
      <c r="L6" s="243">
        <f t="shared" si="1"/>
        <v>0</v>
      </c>
    </row>
    <row r="7" spans="1:13">
      <c r="A7" s="188"/>
      <c r="B7" s="58">
        <v>3</v>
      </c>
      <c r="C7" s="3">
        <v>19</v>
      </c>
      <c r="D7" s="3">
        <v>10</v>
      </c>
      <c r="E7" s="3">
        <v>1</v>
      </c>
      <c r="F7" s="3">
        <v>1</v>
      </c>
      <c r="G7" s="3">
        <v>1</v>
      </c>
      <c r="H7" s="3">
        <v>1</v>
      </c>
      <c r="I7" s="3">
        <v>0</v>
      </c>
      <c r="J7" s="3">
        <v>0</v>
      </c>
      <c r="K7" s="79">
        <f t="shared" si="0"/>
        <v>21</v>
      </c>
      <c r="L7" s="243">
        <f t="shared" si="1"/>
        <v>12</v>
      </c>
    </row>
    <row r="8" spans="1:13">
      <c r="A8" s="495" t="s">
        <v>173</v>
      </c>
      <c r="B8" s="496"/>
      <c r="C8" s="56">
        <f>SUM(C4:C7)</f>
        <v>348</v>
      </c>
      <c r="D8" s="56">
        <f>SUM(D4:D7)</f>
        <v>225</v>
      </c>
      <c r="E8" s="56">
        <f>SUM(E4:E7)</f>
        <v>11</v>
      </c>
      <c r="F8" s="56">
        <f>SUM(F4:F7)</f>
        <v>6</v>
      </c>
      <c r="G8" s="56">
        <f>SUM(G4:G7)</f>
        <v>1</v>
      </c>
      <c r="H8" s="56">
        <f t="shared" ref="H8:J8" si="2">SUM(H4:H7)</f>
        <v>1</v>
      </c>
      <c r="I8" s="56">
        <f t="shared" si="2"/>
        <v>0</v>
      </c>
      <c r="J8" s="56">
        <f t="shared" si="2"/>
        <v>0</v>
      </c>
      <c r="K8" s="79">
        <f>+C8+E8+G8+I8</f>
        <v>360</v>
      </c>
      <c r="L8" s="243">
        <f t="shared" ref="L8" si="3">+D8+F8+H8+J8</f>
        <v>232</v>
      </c>
    </row>
    <row r="9" spans="1:13">
      <c r="A9" s="244" t="s">
        <v>2</v>
      </c>
      <c r="B9" s="58">
        <v>1</v>
      </c>
      <c r="C9" s="3"/>
      <c r="D9" s="3"/>
      <c r="E9" s="3"/>
      <c r="F9" s="3"/>
      <c r="G9" s="3"/>
      <c r="H9" s="3"/>
      <c r="I9" s="3"/>
      <c r="J9" s="3"/>
      <c r="K9" s="79">
        <f t="shared" si="0"/>
        <v>0</v>
      </c>
      <c r="L9" s="243">
        <f t="shared" si="1"/>
        <v>0</v>
      </c>
    </row>
    <row r="10" spans="1:13">
      <c r="A10" s="188"/>
      <c r="B10" s="58">
        <v>2</v>
      </c>
      <c r="C10" s="3"/>
      <c r="D10" s="3"/>
      <c r="E10" s="3"/>
      <c r="F10" s="3"/>
      <c r="G10" s="3"/>
      <c r="H10" s="3"/>
      <c r="I10" s="3"/>
      <c r="J10" s="3"/>
      <c r="K10" s="79">
        <f t="shared" si="0"/>
        <v>0</v>
      </c>
      <c r="L10" s="243">
        <f t="shared" si="1"/>
        <v>0</v>
      </c>
    </row>
    <row r="11" spans="1:13">
      <c r="A11" s="188"/>
      <c r="B11" s="58" t="s">
        <v>4</v>
      </c>
      <c r="C11" s="3"/>
      <c r="D11" s="3"/>
      <c r="E11" s="3"/>
      <c r="F11" s="3"/>
      <c r="G11" s="3"/>
      <c r="H11" s="3"/>
      <c r="I11" s="3"/>
      <c r="J11" s="3"/>
      <c r="K11" s="79">
        <f t="shared" si="0"/>
        <v>0</v>
      </c>
      <c r="L11" s="243">
        <f t="shared" si="1"/>
        <v>0</v>
      </c>
    </row>
    <row r="12" spans="1:13">
      <c r="A12" s="188"/>
      <c r="B12" s="58">
        <v>3</v>
      </c>
      <c r="C12" s="3"/>
      <c r="D12" s="3"/>
      <c r="E12" s="3"/>
      <c r="F12" s="3"/>
      <c r="G12" s="3"/>
      <c r="H12" s="3"/>
      <c r="I12" s="3"/>
      <c r="J12" s="3"/>
      <c r="K12" s="79">
        <f t="shared" si="0"/>
        <v>0</v>
      </c>
      <c r="L12" s="243">
        <f t="shared" si="1"/>
        <v>0</v>
      </c>
    </row>
    <row r="13" spans="1:13">
      <c r="A13" s="495" t="s">
        <v>174</v>
      </c>
      <c r="B13" s="496"/>
      <c r="C13" s="56">
        <f>SUM(C9:C12)</f>
        <v>0</v>
      </c>
      <c r="D13" s="56">
        <f>SUM(D9:D12)</f>
        <v>0</v>
      </c>
      <c r="E13" s="56">
        <f>SUM(E9:E12)</f>
        <v>0</v>
      </c>
      <c r="F13" s="56">
        <f>SUM(F9:F12)</f>
        <v>0</v>
      </c>
      <c r="G13" s="56">
        <f t="shared" ref="G13:J13" si="4">SUM(G9:G12)</f>
        <v>0</v>
      </c>
      <c r="H13" s="56">
        <f t="shared" si="4"/>
        <v>0</v>
      </c>
      <c r="I13" s="56">
        <f t="shared" si="4"/>
        <v>0</v>
      </c>
      <c r="J13" s="56">
        <f t="shared" si="4"/>
        <v>0</v>
      </c>
      <c r="K13" s="79">
        <f t="shared" si="0"/>
        <v>0</v>
      </c>
      <c r="L13" s="243">
        <f t="shared" si="1"/>
        <v>0</v>
      </c>
    </row>
    <row r="14" spans="1:13">
      <c r="A14" s="244" t="s">
        <v>163</v>
      </c>
      <c r="B14" s="58">
        <v>1</v>
      </c>
      <c r="C14" s="3"/>
      <c r="D14" s="3"/>
      <c r="E14" s="3"/>
      <c r="F14" s="3"/>
      <c r="G14" s="3"/>
      <c r="H14" s="3"/>
      <c r="I14" s="3"/>
      <c r="J14" s="3"/>
      <c r="K14" s="79">
        <f t="shared" si="0"/>
        <v>0</v>
      </c>
      <c r="L14" s="243">
        <f t="shared" si="1"/>
        <v>0</v>
      </c>
    </row>
    <row r="15" spans="1:13">
      <c r="A15" s="188"/>
      <c r="B15" s="58">
        <v>2</v>
      </c>
      <c r="C15" s="3"/>
      <c r="D15" s="3"/>
      <c r="E15" s="3"/>
      <c r="F15" s="3"/>
      <c r="G15" s="3"/>
      <c r="H15" s="3"/>
      <c r="I15" s="3"/>
      <c r="J15" s="3"/>
      <c r="K15" s="79">
        <f t="shared" si="0"/>
        <v>0</v>
      </c>
      <c r="L15" s="243">
        <f t="shared" si="1"/>
        <v>0</v>
      </c>
    </row>
    <row r="16" spans="1:13">
      <c r="A16" s="188"/>
      <c r="B16" s="58" t="s">
        <v>4</v>
      </c>
      <c r="C16" s="3"/>
      <c r="D16" s="3"/>
      <c r="E16" s="3"/>
      <c r="F16" s="3"/>
      <c r="G16" s="3"/>
      <c r="H16" s="3"/>
      <c r="I16" s="3"/>
      <c r="J16" s="3"/>
      <c r="K16" s="79">
        <f t="shared" si="0"/>
        <v>0</v>
      </c>
      <c r="L16" s="243">
        <f t="shared" si="1"/>
        <v>0</v>
      </c>
    </row>
    <row r="17" spans="1:12">
      <c r="A17" s="188"/>
      <c r="B17" s="58">
        <v>3</v>
      </c>
      <c r="C17" s="3"/>
      <c r="D17" s="3"/>
      <c r="E17" s="3"/>
      <c r="F17" s="3"/>
      <c r="G17" s="3"/>
      <c r="H17" s="3"/>
      <c r="I17" s="3"/>
      <c r="J17" s="3"/>
      <c r="K17" s="79">
        <f t="shared" si="0"/>
        <v>0</v>
      </c>
      <c r="L17" s="243">
        <f t="shared" si="1"/>
        <v>0</v>
      </c>
    </row>
    <row r="18" spans="1:12">
      <c r="A18" s="495" t="s">
        <v>175</v>
      </c>
      <c r="B18" s="496"/>
      <c r="C18" s="56">
        <f>SUM(C14:C17)</f>
        <v>0</v>
      </c>
      <c r="D18" s="56">
        <f>SUM(D14:D17)</f>
        <v>0</v>
      </c>
      <c r="E18" s="56">
        <f>SUM(E14:E17)</f>
        <v>0</v>
      </c>
      <c r="F18" s="56">
        <f>SUM(F14:F17)</f>
        <v>0</v>
      </c>
      <c r="G18" s="56">
        <f t="shared" ref="G18:I18" si="5">SUM(G14:G17)</f>
        <v>0</v>
      </c>
      <c r="H18" s="56">
        <f t="shared" si="5"/>
        <v>0</v>
      </c>
      <c r="I18" s="56">
        <f t="shared" si="5"/>
        <v>0</v>
      </c>
      <c r="J18" s="56">
        <f>SUM(J14:J17)</f>
        <v>0</v>
      </c>
      <c r="K18" s="79">
        <f t="shared" si="0"/>
        <v>0</v>
      </c>
      <c r="L18" s="243">
        <f t="shared" si="1"/>
        <v>0</v>
      </c>
    </row>
    <row r="19" spans="1:12">
      <c r="A19" s="244" t="s">
        <v>164</v>
      </c>
      <c r="B19" s="58">
        <v>1</v>
      </c>
      <c r="C19" s="3"/>
      <c r="D19" s="3"/>
      <c r="E19" s="3"/>
      <c r="F19" s="3"/>
      <c r="G19" s="3"/>
      <c r="H19" s="3"/>
      <c r="I19" s="3"/>
      <c r="J19" s="3"/>
      <c r="K19" s="79">
        <f t="shared" si="0"/>
        <v>0</v>
      </c>
      <c r="L19" s="243">
        <f t="shared" si="1"/>
        <v>0</v>
      </c>
    </row>
    <row r="20" spans="1:12">
      <c r="A20" s="188"/>
      <c r="B20" s="58">
        <v>2</v>
      </c>
      <c r="C20" s="3"/>
      <c r="D20" s="3"/>
      <c r="E20" s="3"/>
      <c r="F20" s="3"/>
      <c r="G20" s="3"/>
      <c r="H20" s="3"/>
      <c r="I20" s="3"/>
      <c r="J20" s="3"/>
      <c r="K20" s="79">
        <f t="shared" si="0"/>
        <v>0</v>
      </c>
      <c r="L20" s="243">
        <f t="shared" si="1"/>
        <v>0</v>
      </c>
    </row>
    <row r="21" spans="1:12">
      <c r="A21" s="188"/>
      <c r="B21" s="58" t="s">
        <v>4</v>
      </c>
      <c r="C21" s="3"/>
      <c r="D21" s="3"/>
      <c r="E21" s="3"/>
      <c r="F21" s="3"/>
      <c r="G21" s="3"/>
      <c r="H21" s="3"/>
      <c r="I21" s="3"/>
      <c r="J21" s="3"/>
      <c r="K21" s="79">
        <f t="shared" si="0"/>
        <v>0</v>
      </c>
      <c r="L21" s="243">
        <f t="shared" si="1"/>
        <v>0</v>
      </c>
    </row>
    <row r="22" spans="1:12">
      <c r="A22" s="188"/>
      <c r="B22" s="58">
        <v>3</v>
      </c>
      <c r="C22" s="3"/>
      <c r="D22" s="3"/>
      <c r="E22" s="3"/>
      <c r="F22" s="3"/>
      <c r="G22" s="3"/>
      <c r="H22" s="3"/>
      <c r="I22" s="3"/>
      <c r="J22" s="3"/>
      <c r="K22" s="79">
        <f t="shared" si="0"/>
        <v>0</v>
      </c>
      <c r="L22" s="243">
        <f t="shared" si="1"/>
        <v>0</v>
      </c>
    </row>
    <row r="23" spans="1:12">
      <c r="A23" s="495" t="s">
        <v>176</v>
      </c>
      <c r="B23" s="496"/>
      <c r="C23" s="56">
        <f>SUM(C19:C22)</f>
        <v>0</v>
      </c>
      <c r="D23" s="56">
        <f>SUM(D19:D22)</f>
        <v>0</v>
      </c>
      <c r="E23" s="56">
        <f>SUM(E19:E22)</f>
        <v>0</v>
      </c>
      <c r="F23" s="56">
        <f>SUM(F19:F22)</f>
        <v>0</v>
      </c>
      <c r="G23" s="56">
        <f t="shared" ref="G23:J23" si="6">SUM(G19:G22)</f>
        <v>0</v>
      </c>
      <c r="H23" s="56">
        <f t="shared" si="6"/>
        <v>0</v>
      </c>
      <c r="I23" s="56">
        <f t="shared" si="6"/>
        <v>0</v>
      </c>
      <c r="J23" s="56">
        <f t="shared" si="6"/>
        <v>0</v>
      </c>
      <c r="K23" s="79">
        <f t="shared" si="0"/>
        <v>0</v>
      </c>
      <c r="L23" s="243">
        <f t="shared" si="1"/>
        <v>0</v>
      </c>
    </row>
    <row r="24" spans="1:12">
      <c r="A24" s="244" t="s">
        <v>165</v>
      </c>
      <c r="B24" s="58">
        <v>1</v>
      </c>
      <c r="C24" s="3"/>
      <c r="D24" s="3"/>
      <c r="E24" s="3"/>
      <c r="F24" s="3"/>
      <c r="G24" s="3"/>
      <c r="H24" s="3"/>
      <c r="I24" s="3"/>
      <c r="J24" s="3"/>
      <c r="K24" s="79">
        <f t="shared" si="0"/>
        <v>0</v>
      </c>
      <c r="L24" s="243">
        <f t="shared" si="1"/>
        <v>0</v>
      </c>
    </row>
    <row r="25" spans="1:12">
      <c r="A25" s="188"/>
      <c r="B25" s="58">
        <v>2</v>
      </c>
      <c r="C25" s="3"/>
      <c r="D25" s="3"/>
      <c r="E25" s="3"/>
      <c r="F25" s="3"/>
      <c r="G25" s="3"/>
      <c r="H25" s="3"/>
      <c r="I25" s="3"/>
      <c r="J25" s="3"/>
      <c r="K25" s="79">
        <f t="shared" si="0"/>
        <v>0</v>
      </c>
      <c r="L25" s="243">
        <f t="shared" si="1"/>
        <v>0</v>
      </c>
    </row>
    <row r="26" spans="1:12">
      <c r="A26" s="188"/>
      <c r="B26" s="58" t="s">
        <v>4</v>
      </c>
      <c r="C26" s="3"/>
      <c r="D26" s="3"/>
      <c r="E26" s="3"/>
      <c r="F26" s="3"/>
      <c r="G26" s="3"/>
      <c r="H26" s="3"/>
      <c r="I26" s="3"/>
      <c r="J26" s="3"/>
      <c r="K26" s="79">
        <f t="shared" si="0"/>
        <v>0</v>
      </c>
      <c r="L26" s="243">
        <f t="shared" si="1"/>
        <v>0</v>
      </c>
    </row>
    <row r="27" spans="1:12">
      <c r="A27" s="188"/>
      <c r="B27" s="58">
        <v>3</v>
      </c>
      <c r="C27" s="3"/>
      <c r="D27" s="3"/>
      <c r="E27" s="3"/>
      <c r="F27" s="3"/>
      <c r="G27" s="3"/>
      <c r="H27" s="3"/>
      <c r="I27" s="3"/>
      <c r="J27" s="3"/>
      <c r="K27" s="79">
        <f t="shared" si="0"/>
        <v>0</v>
      </c>
      <c r="L27" s="243">
        <f t="shared" si="1"/>
        <v>0</v>
      </c>
    </row>
    <row r="28" spans="1:12">
      <c r="A28" s="495" t="s">
        <v>177</v>
      </c>
      <c r="B28" s="496"/>
      <c r="C28" s="56">
        <f>SUM(C24:C27)</f>
        <v>0</v>
      </c>
      <c r="D28" s="56">
        <f>SUM(D24:D27)</f>
        <v>0</v>
      </c>
      <c r="E28" s="56">
        <f>SUM(E24:E27)</f>
        <v>0</v>
      </c>
      <c r="F28" s="56">
        <f>SUM(F24:F27)</f>
        <v>0</v>
      </c>
      <c r="G28" s="56">
        <f t="shared" ref="G28:J28" si="7">SUM(G24:G27)</f>
        <v>0</v>
      </c>
      <c r="H28" s="56">
        <f t="shared" si="7"/>
        <v>0</v>
      </c>
      <c r="I28" s="56">
        <f t="shared" si="7"/>
        <v>0</v>
      </c>
      <c r="J28" s="56">
        <f t="shared" si="7"/>
        <v>0</v>
      </c>
      <c r="K28" s="79">
        <f t="shared" si="0"/>
        <v>0</v>
      </c>
      <c r="L28" s="243">
        <f t="shared" si="1"/>
        <v>0</v>
      </c>
    </row>
    <row r="29" spans="1:12">
      <c r="A29" s="244" t="s">
        <v>166</v>
      </c>
      <c r="B29" s="58">
        <v>1</v>
      </c>
      <c r="C29" s="3"/>
      <c r="D29" s="3"/>
      <c r="E29" s="3"/>
      <c r="F29" s="3"/>
      <c r="G29" s="3"/>
      <c r="H29" s="3"/>
      <c r="I29" s="3"/>
      <c r="J29" s="3"/>
      <c r="K29" s="79">
        <f t="shared" si="0"/>
        <v>0</v>
      </c>
      <c r="L29" s="243">
        <f t="shared" si="1"/>
        <v>0</v>
      </c>
    </row>
    <row r="30" spans="1:12">
      <c r="A30" s="242"/>
      <c r="B30" s="58">
        <v>2</v>
      </c>
      <c r="C30" s="3"/>
      <c r="D30" s="3"/>
      <c r="E30" s="3"/>
      <c r="F30" s="3"/>
      <c r="G30" s="3"/>
      <c r="H30" s="3"/>
      <c r="I30" s="3"/>
      <c r="J30" s="3"/>
      <c r="K30" s="79">
        <f t="shared" si="0"/>
        <v>0</v>
      </c>
      <c r="L30" s="243">
        <f t="shared" si="1"/>
        <v>0</v>
      </c>
    </row>
    <row r="31" spans="1:12">
      <c r="A31" s="242"/>
      <c r="B31" s="58" t="s">
        <v>4</v>
      </c>
      <c r="C31" s="3"/>
      <c r="D31" s="3"/>
      <c r="E31" s="3"/>
      <c r="F31" s="3"/>
      <c r="G31" s="3"/>
      <c r="H31" s="3"/>
      <c r="I31" s="3"/>
      <c r="J31" s="3"/>
      <c r="K31" s="79">
        <f t="shared" si="0"/>
        <v>0</v>
      </c>
      <c r="L31" s="243">
        <f t="shared" si="1"/>
        <v>0</v>
      </c>
    </row>
    <row r="32" spans="1:12">
      <c r="A32" s="242"/>
      <c r="B32" s="58">
        <v>3</v>
      </c>
      <c r="C32" s="3"/>
      <c r="D32" s="3"/>
      <c r="E32" s="3"/>
      <c r="F32" s="3"/>
      <c r="G32" s="3"/>
      <c r="H32" s="3"/>
      <c r="I32" s="3"/>
      <c r="J32" s="3"/>
      <c r="K32" s="79">
        <f t="shared" si="0"/>
        <v>0</v>
      </c>
      <c r="L32" s="243">
        <f t="shared" si="1"/>
        <v>0</v>
      </c>
    </row>
    <row r="33" spans="1:12" ht="16.5" thickBot="1">
      <c r="A33" s="497" t="s">
        <v>178</v>
      </c>
      <c r="B33" s="498"/>
      <c r="C33" s="147">
        <f t="shared" ref="C33:J33" si="8">SUM(C29:C32)</f>
        <v>0</v>
      </c>
      <c r="D33" s="147">
        <f t="shared" si="8"/>
        <v>0</v>
      </c>
      <c r="E33" s="147">
        <f t="shared" si="8"/>
        <v>0</v>
      </c>
      <c r="F33" s="147">
        <f t="shared" si="8"/>
        <v>0</v>
      </c>
      <c r="G33" s="147">
        <f t="shared" si="8"/>
        <v>0</v>
      </c>
      <c r="H33" s="147">
        <f t="shared" si="8"/>
        <v>0</v>
      </c>
      <c r="I33" s="147">
        <f t="shared" si="8"/>
        <v>0</v>
      </c>
      <c r="J33" s="147">
        <f t="shared" si="8"/>
        <v>0</v>
      </c>
      <c r="K33" s="145">
        <f t="shared" si="0"/>
        <v>0</v>
      </c>
      <c r="L33" s="251">
        <f t="shared" si="1"/>
        <v>0</v>
      </c>
    </row>
    <row r="34" spans="1:12">
      <c r="A34" s="252" t="s">
        <v>179</v>
      </c>
      <c r="B34" s="253">
        <v>1</v>
      </c>
      <c r="C34" s="207">
        <f>+C4+C9+C14+C19+C24+C29</f>
        <v>158</v>
      </c>
      <c r="D34" s="207">
        <f t="shared" ref="C34:F38" si="9">+D4+D9+D14+D19+D24+D29</f>
        <v>114</v>
      </c>
      <c r="E34" s="207">
        <f t="shared" si="9"/>
        <v>3</v>
      </c>
      <c r="F34" s="207">
        <f t="shared" si="9"/>
        <v>2</v>
      </c>
      <c r="G34" s="207">
        <f t="shared" ref="G34:I34" si="10">+G4+G9+G14+G19+G24+G29</f>
        <v>0</v>
      </c>
      <c r="H34" s="207">
        <f t="shared" si="10"/>
        <v>0</v>
      </c>
      <c r="I34" s="207">
        <f t="shared" si="10"/>
        <v>0</v>
      </c>
      <c r="J34" s="207">
        <f>+J4+J9+J14+J19+J24+J29</f>
        <v>0</v>
      </c>
      <c r="K34" s="254">
        <f>+C34+E34+G34+I34</f>
        <v>161</v>
      </c>
      <c r="L34" s="208">
        <f t="shared" si="1"/>
        <v>116</v>
      </c>
    </row>
    <row r="35" spans="1:12">
      <c r="A35" s="245"/>
      <c r="B35" s="139">
        <v>2</v>
      </c>
      <c r="C35" s="56">
        <f t="shared" si="9"/>
        <v>171</v>
      </c>
      <c r="D35" s="56">
        <f t="shared" si="9"/>
        <v>101</v>
      </c>
      <c r="E35" s="56">
        <f t="shared" si="9"/>
        <v>7</v>
      </c>
      <c r="F35" s="56">
        <f t="shared" si="9"/>
        <v>3</v>
      </c>
      <c r="G35" s="56">
        <f t="shared" ref="G35:J35" si="11">+G5+G10+G15+G20+G25+G30</f>
        <v>0</v>
      </c>
      <c r="H35" s="56">
        <f t="shared" si="11"/>
        <v>0</v>
      </c>
      <c r="I35" s="56">
        <f t="shared" si="11"/>
        <v>0</v>
      </c>
      <c r="J35" s="56">
        <f t="shared" si="11"/>
        <v>0</v>
      </c>
      <c r="K35" s="79">
        <f t="shared" si="0"/>
        <v>178</v>
      </c>
      <c r="L35" s="243">
        <f t="shared" si="1"/>
        <v>104</v>
      </c>
    </row>
    <row r="36" spans="1:12">
      <c r="A36" s="245"/>
      <c r="B36" s="139" t="s">
        <v>4</v>
      </c>
      <c r="C36" s="56">
        <f t="shared" si="9"/>
        <v>0</v>
      </c>
      <c r="D36" s="56">
        <f t="shared" si="9"/>
        <v>0</v>
      </c>
      <c r="E36" s="56">
        <f t="shared" si="9"/>
        <v>0</v>
      </c>
      <c r="F36" s="56">
        <f t="shared" si="9"/>
        <v>0</v>
      </c>
      <c r="G36" s="56">
        <f t="shared" ref="G36:J36" si="12">+G6+G11+G16+G21+G26+G31</f>
        <v>0</v>
      </c>
      <c r="H36" s="56">
        <f t="shared" si="12"/>
        <v>0</v>
      </c>
      <c r="I36" s="56">
        <f t="shared" si="12"/>
        <v>0</v>
      </c>
      <c r="J36" s="56">
        <f t="shared" si="12"/>
        <v>0</v>
      </c>
      <c r="K36" s="79">
        <f t="shared" si="0"/>
        <v>0</v>
      </c>
      <c r="L36" s="243">
        <f t="shared" si="1"/>
        <v>0</v>
      </c>
    </row>
    <row r="37" spans="1:12" ht="16.5" thickBot="1">
      <c r="A37" s="255"/>
      <c r="B37" s="146">
        <v>3</v>
      </c>
      <c r="C37" s="147">
        <f t="shared" si="9"/>
        <v>19</v>
      </c>
      <c r="D37" s="147">
        <f t="shared" si="9"/>
        <v>10</v>
      </c>
      <c r="E37" s="147">
        <f t="shared" si="9"/>
        <v>1</v>
      </c>
      <c r="F37" s="147">
        <f>+F7+F12+F17+F22+F27+F32</f>
        <v>1</v>
      </c>
      <c r="G37" s="147">
        <f t="shared" ref="G37:I37" si="13">+G7+G12+G17+G22+G27+G32</f>
        <v>1</v>
      </c>
      <c r="H37" s="147">
        <f t="shared" si="13"/>
        <v>1</v>
      </c>
      <c r="I37" s="147">
        <f t="shared" si="13"/>
        <v>0</v>
      </c>
      <c r="J37" s="147">
        <f>+J7+J12+J17+J22+J27+J32</f>
        <v>0</v>
      </c>
      <c r="K37" s="145">
        <f t="shared" si="0"/>
        <v>21</v>
      </c>
      <c r="L37" s="251">
        <f t="shared" si="1"/>
        <v>12</v>
      </c>
    </row>
    <row r="38" spans="1:12" ht="16.5" thickBot="1">
      <c r="A38" s="490" t="s">
        <v>172</v>
      </c>
      <c r="B38" s="491"/>
      <c r="C38" s="203">
        <f t="shared" si="9"/>
        <v>348</v>
      </c>
      <c r="D38" s="203">
        <f t="shared" si="9"/>
        <v>225</v>
      </c>
      <c r="E38" s="203">
        <f t="shared" si="9"/>
        <v>11</v>
      </c>
      <c r="F38" s="203">
        <f t="shared" si="9"/>
        <v>6</v>
      </c>
      <c r="G38" s="203">
        <f t="shared" ref="G38:J38" si="14">+G8+G13+G18+G23+G28+G33</f>
        <v>1</v>
      </c>
      <c r="H38" s="203">
        <f t="shared" si="14"/>
        <v>1</v>
      </c>
      <c r="I38" s="203">
        <f t="shared" si="14"/>
        <v>0</v>
      </c>
      <c r="J38" s="203">
        <f t="shared" si="14"/>
        <v>0</v>
      </c>
      <c r="K38" s="256">
        <f t="shared" si="0"/>
        <v>360</v>
      </c>
      <c r="L38" s="204">
        <f t="shared" si="1"/>
        <v>232</v>
      </c>
    </row>
    <row r="39" spans="1:12">
      <c r="A39" s="16"/>
    </row>
    <row r="40" spans="1:12">
      <c r="A40" t="s">
        <v>58</v>
      </c>
    </row>
  </sheetData>
  <mergeCells count="13">
    <mergeCell ref="A38:B38"/>
    <mergeCell ref="A8:B8"/>
    <mergeCell ref="A13:B13"/>
    <mergeCell ref="A18:B18"/>
    <mergeCell ref="A23:B23"/>
    <mergeCell ref="A28:B28"/>
    <mergeCell ref="A33:B33"/>
    <mergeCell ref="A1:L1"/>
    <mergeCell ref="C2:F2"/>
    <mergeCell ref="G2:J2"/>
    <mergeCell ref="K2:L2"/>
    <mergeCell ref="A2:A3"/>
    <mergeCell ref="B2:B3"/>
  </mergeCells>
  <phoneticPr fontId="2" type="noConversion"/>
  <pageMargins left="0.75" right="0.75" top="1" bottom="1" header="0.4921259845" footer="0.4921259845"/>
  <pageSetup paperSize="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FF00"/>
  </sheetPr>
  <dimension ref="A1:K94"/>
  <sheetViews>
    <sheetView view="pageBreakPreview" topLeftCell="A67" zoomScaleNormal="100" zoomScaleSheetLayoutView="100" workbookViewId="0">
      <selection activeCell="J102" sqref="J102"/>
    </sheetView>
  </sheetViews>
  <sheetFormatPr defaultRowHeight="15.75"/>
  <cols>
    <col min="1" max="1" width="27.625" customWidth="1"/>
    <col min="2" max="3" width="10.625" customWidth="1"/>
    <col min="4" max="4" width="9.5" customWidth="1"/>
    <col min="5" max="6" width="9.75" customWidth="1"/>
    <col min="7" max="10" width="11.125" customWidth="1"/>
  </cols>
  <sheetData>
    <row r="1" spans="1:11" ht="46.5" customHeight="1">
      <c r="A1" s="513" t="s">
        <v>263</v>
      </c>
      <c r="B1" s="513"/>
      <c r="C1" s="513"/>
      <c r="D1" s="513"/>
      <c r="E1" s="513"/>
      <c r="F1" s="513"/>
      <c r="G1" s="513"/>
      <c r="H1" s="513"/>
      <c r="I1" s="513"/>
      <c r="J1" s="513"/>
    </row>
    <row r="2" spans="1:11" ht="16.5" thickBot="1">
      <c r="A2" s="510" t="s">
        <v>55</v>
      </c>
      <c r="B2" s="510"/>
      <c r="C2" s="510"/>
      <c r="D2" s="510"/>
      <c r="E2" s="510"/>
      <c r="F2" s="510"/>
      <c r="G2" s="510"/>
      <c r="H2" s="510"/>
      <c r="I2" s="510"/>
      <c r="J2" s="510"/>
      <c r="K2" s="15"/>
    </row>
    <row r="3" spans="1:11" ht="30.75" thickBot="1">
      <c r="A3" s="83" t="s">
        <v>69</v>
      </c>
      <c r="B3" s="90" t="s">
        <v>60</v>
      </c>
      <c r="C3" s="90" t="s">
        <v>61</v>
      </c>
      <c r="D3" s="91" t="s">
        <v>62</v>
      </c>
      <c r="E3" s="91" t="s">
        <v>63</v>
      </c>
      <c r="F3" s="91" t="s">
        <v>64</v>
      </c>
      <c r="G3" s="92" t="s">
        <v>65</v>
      </c>
      <c r="H3" s="92" t="s">
        <v>66</v>
      </c>
      <c r="I3" s="92" t="s">
        <v>67</v>
      </c>
      <c r="J3" s="93" t="s">
        <v>68</v>
      </c>
    </row>
    <row r="4" spans="1:11" ht="30">
      <c r="A4" s="88" t="s">
        <v>21</v>
      </c>
      <c r="B4" s="89"/>
      <c r="C4" s="89"/>
      <c r="D4" s="89"/>
      <c r="E4" s="89"/>
      <c r="F4" s="89"/>
      <c r="G4" s="141">
        <f>IFERROR(C4/B4,0)</f>
        <v>0</v>
      </c>
      <c r="H4" s="141">
        <f>IFERROR(E4/D4,0)</f>
        <v>0</v>
      </c>
      <c r="I4" s="141">
        <f>IFERROR(F4/E4,0)</f>
        <v>0</v>
      </c>
      <c r="J4" s="141">
        <f>IFERROR(F4/B4,0)</f>
        <v>0</v>
      </c>
    </row>
    <row r="5" spans="1:11">
      <c r="A5" s="33" t="s">
        <v>22</v>
      </c>
      <c r="B5" s="34"/>
      <c r="C5" s="34"/>
      <c r="D5" s="34"/>
      <c r="E5" s="34"/>
      <c r="F5" s="34"/>
      <c r="G5" s="142">
        <f>IFERROR(C5/B5,0)</f>
        <v>0</v>
      </c>
      <c r="H5" s="142">
        <f t="shared" ref="H5:H27" si="0">IFERROR(E5/D5,0)</f>
        <v>0</v>
      </c>
      <c r="I5" s="142">
        <f t="shared" ref="I5:I27" si="1">IFERROR(F5/E5,0)</f>
        <v>0</v>
      </c>
      <c r="J5" s="142">
        <f t="shared" ref="J5:J27" si="2">IFERROR(F5/B5,0)</f>
        <v>0</v>
      </c>
    </row>
    <row r="6" spans="1:11">
      <c r="A6" s="33" t="s">
        <v>23</v>
      </c>
      <c r="B6" s="34">
        <v>30</v>
      </c>
      <c r="C6" s="34">
        <v>120</v>
      </c>
      <c r="D6" s="34"/>
      <c r="E6" s="34">
        <v>49</v>
      </c>
      <c r="F6" s="34">
        <v>31</v>
      </c>
      <c r="G6" s="142">
        <f t="shared" ref="G6:G31" si="3">IFERROR(C6/B6,0)</f>
        <v>4</v>
      </c>
      <c r="H6" s="142">
        <f t="shared" si="0"/>
        <v>0</v>
      </c>
      <c r="I6" s="142">
        <f t="shared" si="1"/>
        <v>0.63265306122448983</v>
      </c>
      <c r="J6" s="142">
        <f t="shared" si="2"/>
        <v>1.0333333333333334</v>
      </c>
    </row>
    <row r="7" spans="1:11">
      <c r="A7" s="33" t="s">
        <v>24</v>
      </c>
      <c r="B7" s="34"/>
      <c r="C7" s="34"/>
      <c r="D7" s="34"/>
      <c r="E7" s="34"/>
      <c r="F7" s="34"/>
      <c r="G7" s="142">
        <f t="shared" si="3"/>
        <v>0</v>
      </c>
      <c r="H7" s="142">
        <f t="shared" si="0"/>
        <v>0</v>
      </c>
      <c r="I7" s="142">
        <f t="shared" si="1"/>
        <v>0</v>
      </c>
      <c r="J7" s="142">
        <f t="shared" si="2"/>
        <v>0</v>
      </c>
    </row>
    <row r="8" spans="1:11">
      <c r="A8" s="33" t="s">
        <v>25</v>
      </c>
      <c r="B8" s="34"/>
      <c r="C8" s="34"/>
      <c r="D8" s="34"/>
      <c r="E8" s="34"/>
      <c r="F8" s="34"/>
      <c r="G8" s="142">
        <f t="shared" si="3"/>
        <v>0</v>
      </c>
      <c r="H8" s="142">
        <f t="shared" si="0"/>
        <v>0</v>
      </c>
      <c r="I8" s="142">
        <f t="shared" si="1"/>
        <v>0</v>
      </c>
      <c r="J8" s="142">
        <f t="shared" si="2"/>
        <v>0</v>
      </c>
    </row>
    <row r="9" spans="1:11">
      <c r="A9" s="33" t="s">
        <v>26</v>
      </c>
      <c r="B9" s="34"/>
      <c r="C9" s="34"/>
      <c r="D9" s="34"/>
      <c r="E9" s="34"/>
      <c r="F9" s="34"/>
      <c r="G9" s="142">
        <f t="shared" si="3"/>
        <v>0</v>
      </c>
      <c r="H9" s="142">
        <f t="shared" si="0"/>
        <v>0</v>
      </c>
      <c r="I9" s="142">
        <f t="shared" si="1"/>
        <v>0</v>
      </c>
      <c r="J9" s="142">
        <f t="shared" si="2"/>
        <v>0</v>
      </c>
    </row>
    <row r="10" spans="1:11">
      <c r="A10" s="33" t="s">
        <v>27</v>
      </c>
      <c r="B10" s="34"/>
      <c r="C10" s="34"/>
      <c r="D10" s="34"/>
      <c r="E10" s="34"/>
      <c r="F10" s="34"/>
      <c r="G10" s="142">
        <f t="shared" si="3"/>
        <v>0</v>
      </c>
      <c r="H10" s="142">
        <f t="shared" si="0"/>
        <v>0</v>
      </c>
      <c r="I10" s="142">
        <f t="shared" si="1"/>
        <v>0</v>
      </c>
      <c r="J10" s="142">
        <f t="shared" si="2"/>
        <v>0</v>
      </c>
    </row>
    <row r="11" spans="1:11">
      <c r="A11" s="33" t="s">
        <v>28</v>
      </c>
      <c r="B11" s="34"/>
      <c r="C11" s="34"/>
      <c r="D11" s="34"/>
      <c r="E11" s="34"/>
      <c r="F11" s="34"/>
      <c r="G11" s="142">
        <f t="shared" si="3"/>
        <v>0</v>
      </c>
      <c r="H11" s="142">
        <f t="shared" si="0"/>
        <v>0</v>
      </c>
      <c r="I11" s="142">
        <f t="shared" si="1"/>
        <v>0</v>
      </c>
      <c r="J11" s="142">
        <f t="shared" si="2"/>
        <v>0</v>
      </c>
    </row>
    <row r="12" spans="1:11">
      <c r="A12" s="33" t="s">
        <v>29</v>
      </c>
      <c r="B12" s="35"/>
      <c r="C12" s="35"/>
      <c r="D12" s="35"/>
      <c r="E12" s="35"/>
      <c r="F12" s="35"/>
      <c r="G12" s="142">
        <f t="shared" si="3"/>
        <v>0</v>
      </c>
      <c r="H12" s="142">
        <f t="shared" si="0"/>
        <v>0</v>
      </c>
      <c r="I12" s="142">
        <f t="shared" si="1"/>
        <v>0</v>
      </c>
      <c r="J12" s="142">
        <f t="shared" si="2"/>
        <v>0</v>
      </c>
    </row>
    <row r="13" spans="1:11">
      <c r="A13" s="33" t="s">
        <v>30</v>
      </c>
      <c r="B13" s="36"/>
      <c r="C13" s="36"/>
      <c r="D13" s="35"/>
      <c r="E13" s="35"/>
      <c r="F13" s="35"/>
      <c r="G13" s="142">
        <f t="shared" si="3"/>
        <v>0</v>
      </c>
      <c r="H13" s="142">
        <f t="shared" si="0"/>
        <v>0</v>
      </c>
      <c r="I13" s="142">
        <f t="shared" si="1"/>
        <v>0</v>
      </c>
      <c r="J13" s="142">
        <f t="shared" si="2"/>
        <v>0</v>
      </c>
    </row>
    <row r="14" spans="1:11">
      <c r="A14" s="33" t="s">
        <v>31</v>
      </c>
      <c r="B14" s="34">
        <v>240</v>
      </c>
      <c r="C14" s="34">
        <v>322</v>
      </c>
      <c r="D14" s="34"/>
      <c r="E14" s="34">
        <v>227</v>
      </c>
      <c r="F14" s="34">
        <v>148</v>
      </c>
      <c r="G14" s="142">
        <f t="shared" si="3"/>
        <v>1.3416666666666666</v>
      </c>
      <c r="H14" s="142">
        <f t="shared" si="0"/>
        <v>0</v>
      </c>
      <c r="I14" s="142">
        <f t="shared" si="1"/>
        <v>0.65198237885462551</v>
      </c>
      <c r="J14" s="142">
        <f t="shared" si="2"/>
        <v>0.6166666666666667</v>
      </c>
    </row>
    <row r="15" spans="1:11" ht="30">
      <c r="A15" s="33" t="s">
        <v>32</v>
      </c>
      <c r="B15" s="34"/>
      <c r="C15" s="34"/>
      <c r="D15" s="34"/>
      <c r="E15" s="34"/>
      <c r="F15" s="34"/>
      <c r="G15" s="142">
        <f t="shared" si="3"/>
        <v>0</v>
      </c>
      <c r="H15" s="142">
        <f t="shared" si="0"/>
        <v>0</v>
      </c>
      <c r="I15" s="142">
        <f t="shared" si="1"/>
        <v>0</v>
      </c>
      <c r="J15" s="142">
        <f t="shared" si="2"/>
        <v>0</v>
      </c>
    </row>
    <row r="16" spans="1:11">
      <c r="A16" s="33" t="s">
        <v>33</v>
      </c>
      <c r="B16" s="34">
        <v>30</v>
      </c>
      <c r="C16" s="34">
        <v>32</v>
      </c>
      <c r="D16" s="34"/>
      <c r="E16" s="34">
        <v>27</v>
      </c>
      <c r="F16" s="34">
        <v>19</v>
      </c>
      <c r="G16" s="142">
        <f t="shared" si="3"/>
        <v>1.0666666666666667</v>
      </c>
      <c r="H16" s="142">
        <f t="shared" si="0"/>
        <v>0</v>
      </c>
      <c r="I16" s="142">
        <f t="shared" si="1"/>
        <v>0.70370370370370372</v>
      </c>
      <c r="J16" s="142">
        <f t="shared" si="2"/>
        <v>0.6333333333333333</v>
      </c>
    </row>
    <row r="17" spans="1:10">
      <c r="A17" s="33" t="s">
        <v>34</v>
      </c>
      <c r="B17" s="34"/>
      <c r="C17" s="34"/>
      <c r="D17" s="34"/>
      <c r="E17" s="34"/>
      <c r="F17" s="34"/>
      <c r="G17" s="142">
        <f t="shared" si="3"/>
        <v>0</v>
      </c>
      <c r="H17" s="142">
        <f t="shared" si="0"/>
        <v>0</v>
      </c>
      <c r="I17" s="142">
        <f t="shared" si="1"/>
        <v>0</v>
      </c>
      <c r="J17" s="142">
        <f t="shared" si="2"/>
        <v>0</v>
      </c>
    </row>
    <row r="18" spans="1:10">
      <c r="A18" s="33" t="s">
        <v>35</v>
      </c>
      <c r="B18" s="34"/>
      <c r="C18" s="34"/>
      <c r="D18" s="34"/>
      <c r="E18" s="34"/>
      <c r="F18" s="34"/>
      <c r="G18" s="142">
        <f t="shared" si="3"/>
        <v>0</v>
      </c>
      <c r="H18" s="142">
        <f t="shared" si="0"/>
        <v>0</v>
      </c>
      <c r="I18" s="142">
        <f t="shared" si="1"/>
        <v>0</v>
      </c>
      <c r="J18" s="142">
        <f t="shared" si="2"/>
        <v>0</v>
      </c>
    </row>
    <row r="19" spans="1:10">
      <c r="A19" s="33" t="s">
        <v>36</v>
      </c>
      <c r="B19" s="34"/>
      <c r="C19" s="34"/>
      <c r="D19" s="34"/>
      <c r="E19" s="34"/>
      <c r="F19" s="34"/>
      <c r="G19" s="142">
        <f t="shared" si="3"/>
        <v>0</v>
      </c>
      <c r="H19" s="142">
        <f t="shared" si="0"/>
        <v>0</v>
      </c>
      <c r="I19" s="142">
        <f t="shared" si="1"/>
        <v>0</v>
      </c>
      <c r="J19" s="142">
        <f t="shared" si="2"/>
        <v>0</v>
      </c>
    </row>
    <row r="20" spans="1:10">
      <c r="A20" s="33" t="s">
        <v>37</v>
      </c>
      <c r="B20" s="34"/>
      <c r="C20" s="34"/>
      <c r="D20" s="34"/>
      <c r="E20" s="34"/>
      <c r="F20" s="34"/>
      <c r="G20" s="142">
        <f t="shared" si="3"/>
        <v>0</v>
      </c>
      <c r="H20" s="142">
        <f t="shared" si="0"/>
        <v>0</v>
      </c>
      <c r="I20" s="142">
        <f t="shared" si="1"/>
        <v>0</v>
      </c>
      <c r="J20" s="142">
        <f t="shared" si="2"/>
        <v>0</v>
      </c>
    </row>
    <row r="21" spans="1:10">
      <c r="A21" s="33" t="s">
        <v>38</v>
      </c>
      <c r="B21" s="34"/>
      <c r="C21" s="34"/>
      <c r="D21" s="34"/>
      <c r="E21" s="34"/>
      <c r="F21" s="34"/>
      <c r="G21" s="142">
        <f t="shared" si="3"/>
        <v>0</v>
      </c>
      <c r="H21" s="142">
        <f t="shared" si="0"/>
        <v>0</v>
      </c>
      <c r="I21" s="142">
        <f t="shared" si="1"/>
        <v>0</v>
      </c>
      <c r="J21" s="142">
        <f t="shared" si="2"/>
        <v>0</v>
      </c>
    </row>
    <row r="22" spans="1:10">
      <c r="A22" s="33" t="s">
        <v>39</v>
      </c>
      <c r="B22" s="34"/>
      <c r="C22" s="34"/>
      <c r="D22" s="34"/>
      <c r="E22" s="34"/>
      <c r="F22" s="34"/>
      <c r="G22" s="142">
        <f t="shared" si="3"/>
        <v>0</v>
      </c>
      <c r="H22" s="142">
        <f t="shared" si="0"/>
        <v>0</v>
      </c>
      <c r="I22" s="142">
        <f t="shared" si="1"/>
        <v>0</v>
      </c>
      <c r="J22" s="142">
        <f t="shared" si="2"/>
        <v>0</v>
      </c>
    </row>
    <row r="23" spans="1:10">
      <c r="A23" s="33" t="s">
        <v>40</v>
      </c>
      <c r="B23" s="34"/>
      <c r="C23" s="34"/>
      <c r="D23" s="34"/>
      <c r="E23" s="34"/>
      <c r="F23" s="34"/>
      <c r="G23" s="142">
        <f t="shared" si="3"/>
        <v>0</v>
      </c>
      <c r="H23" s="142">
        <f t="shared" si="0"/>
        <v>0</v>
      </c>
      <c r="I23" s="142">
        <f t="shared" si="1"/>
        <v>0</v>
      </c>
      <c r="J23" s="142">
        <f t="shared" si="2"/>
        <v>0</v>
      </c>
    </row>
    <row r="24" spans="1:10">
      <c r="A24" s="33" t="s">
        <v>41</v>
      </c>
      <c r="B24" s="34"/>
      <c r="C24" s="34"/>
      <c r="D24" s="34"/>
      <c r="E24" s="34"/>
      <c r="F24" s="34"/>
      <c r="G24" s="142">
        <f t="shared" si="3"/>
        <v>0</v>
      </c>
      <c r="H24" s="142">
        <f t="shared" si="0"/>
        <v>0</v>
      </c>
      <c r="I24" s="142">
        <f t="shared" si="1"/>
        <v>0</v>
      </c>
      <c r="J24" s="142">
        <f t="shared" si="2"/>
        <v>0</v>
      </c>
    </row>
    <row r="25" spans="1:10">
      <c r="A25" s="33" t="s">
        <v>42</v>
      </c>
      <c r="B25" s="34"/>
      <c r="C25" s="34"/>
      <c r="D25" s="34"/>
      <c r="E25" s="34"/>
      <c r="F25" s="34"/>
      <c r="G25" s="142">
        <f t="shared" si="3"/>
        <v>0</v>
      </c>
      <c r="H25" s="142">
        <f t="shared" si="0"/>
        <v>0</v>
      </c>
      <c r="I25" s="142">
        <f t="shared" si="1"/>
        <v>0</v>
      </c>
      <c r="J25" s="142">
        <f t="shared" si="2"/>
        <v>0</v>
      </c>
    </row>
    <row r="26" spans="1:10">
      <c r="A26" s="33" t="s">
        <v>43</v>
      </c>
      <c r="B26" s="34"/>
      <c r="C26" s="34"/>
      <c r="D26" s="34"/>
      <c r="E26" s="34"/>
      <c r="F26" s="34"/>
      <c r="G26" s="142">
        <f t="shared" si="3"/>
        <v>0</v>
      </c>
      <c r="H26" s="142">
        <f t="shared" si="0"/>
        <v>0</v>
      </c>
      <c r="I26" s="142">
        <f t="shared" si="1"/>
        <v>0</v>
      </c>
      <c r="J26" s="142">
        <f t="shared" si="2"/>
        <v>0</v>
      </c>
    </row>
    <row r="27" spans="1:10">
      <c r="A27" s="33" t="s">
        <v>44</v>
      </c>
      <c r="B27" s="34"/>
      <c r="C27" s="34"/>
      <c r="D27" s="34"/>
      <c r="E27" s="34"/>
      <c r="F27" s="34"/>
      <c r="G27" s="142">
        <f t="shared" si="3"/>
        <v>0</v>
      </c>
      <c r="H27" s="142">
        <f t="shared" si="0"/>
        <v>0</v>
      </c>
      <c r="I27" s="142">
        <f t="shared" si="1"/>
        <v>0</v>
      </c>
      <c r="J27" s="142">
        <f t="shared" si="2"/>
        <v>0</v>
      </c>
    </row>
    <row r="28" spans="1:10">
      <c r="A28" s="33" t="s">
        <v>45</v>
      </c>
      <c r="B28" s="34"/>
      <c r="C28" s="34"/>
      <c r="D28" s="34"/>
      <c r="E28" s="34"/>
      <c r="F28" s="34"/>
      <c r="G28" s="142">
        <f t="shared" si="3"/>
        <v>0</v>
      </c>
      <c r="H28" s="142">
        <f t="shared" ref="H28:I31" si="4">IFERROR(E28/D28,0)</f>
        <v>0</v>
      </c>
      <c r="I28" s="142">
        <f t="shared" si="4"/>
        <v>0</v>
      </c>
      <c r="J28" s="142">
        <f>IFERROR(F28/B28,0)</f>
        <v>0</v>
      </c>
    </row>
    <row r="29" spans="1:10">
      <c r="A29" s="33" t="s">
        <v>46</v>
      </c>
      <c r="B29" s="34"/>
      <c r="C29" s="34"/>
      <c r="D29" s="34"/>
      <c r="E29" s="34"/>
      <c r="F29" s="34"/>
      <c r="G29" s="142">
        <f t="shared" si="3"/>
        <v>0</v>
      </c>
      <c r="H29" s="142">
        <f t="shared" si="4"/>
        <v>0</v>
      </c>
      <c r="I29" s="142">
        <f t="shared" si="4"/>
        <v>0</v>
      </c>
      <c r="J29" s="142">
        <f>IFERROR(F29/B29,0)</f>
        <v>0</v>
      </c>
    </row>
    <row r="30" spans="1:10" ht="30">
      <c r="A30" s="36" t="s">
        <v>47</v>
      </c>
      <c r="B30" s="35"/>
      <c r="C30" s="35"/>
      <c r="D30" s="35"/>
      <c r="E30" s="35"/>
      <c r="F30" s="35"/>
      <c r="G30" s="142">
        <f t="shared" si="3"/>
        <v>0</v>
      </c>
      <c r="H30" s="142">
        <f t="shared" si="4"/>
        <v>0</v>
      </c>
      <c r="I30" s="142">
        <f t="shared" si="4"/>
        <v>0</v>
      </c>
      <c r="J30" s="142">
        <f>IFERROR(F30/B30,0)</f>
        <v>0</v>
      </c>
    </row>
    <row r="31" spans="1:10">
      <c r="A31" s="140" t="s">
        <v>57</v>
      </c>
      <c r="B31" s="55">
        <f>+SUM(B4:B30)</f>
        <v>300</v>
      </c>
      <c r="C31" s="55">
        <f>+SUM(C4:C30)</f>
        <v>474</v>
      </c>
      <c r="D31" s="55">
        <f>+SUM(D4:D30)</f>
        <v>0</v>
      </c>
      <c r="E31" s="55">
        <f>+SUM(E4:E30)</f>
        <v>303</v>
      </c>
      <c r="F31" s="55">
        <f>+SUM(F4:F30)</f>
        <v>198</v>
      </c>
      <c r="G31" s="142">
        <f t="shared" si="3"/>
        <v>1.58</v>
      </c>
      <c r="H31" s="142">
        <f t="shared" si="4"/>
        <v>0</v>
      </c>
      <c r="I31" s="142">
        <f t="shared" si="4"/>
        <v>0.65346534653465349</v>
      </c>
      <c r="J31" s="142">
        <f>IFERROR(F31/B31,0)</f>
        <v>0.66</v>
      </c>
    </row>
    <row r="32" spans="1:10">
      <c r="A32" s="37"/>
      <c r="B32" s="38"/>
      <c r="C32" s="38"/>
      <c r="D32" s="38"/>
      <c r="E32" s="38"/>
      <c r="F32" s="38"/>
      <c r="G32" s="38"/>
      <c r="H32" s="38"/>
      <c r="J32" s="38"/>
    </row>
    <row r="33" spans="1:10" ht="16.5" thickBot="1">
      <c r="A33" s="511" t="s">
        <v>56</v>
      </c>
      <c r="B33" s="512"/>
      <c r="C33" s="512"/>
      <c r="D33" s="512"/>
      <c r="E33" s="512"/>
      <c r="F33" s="512"/>
      <c r="G33" s="512"/>
      <c r="H33" s="512"/>
      <c r="I33" s="512"/>
      <c r="J33" s="512"/>
    </row>
    <row r="34" spans="1:10" ht="32.25" thickBot="1">
      <c r="A34" s="83" t="s">
        <v>69</v>
      </c>
      <c r="B34" s="84" t="s">
        <v>60</v>
      </c>
      <c r="C34" s="84" t="s">
        <v>61</v>
      </c>
      <c r="D34" s="85" t="s">
        <v>62</v>
      </c>
      <c r="E34" s="85" t="s">
        <v>63</v>
      </c>
      <c r="F34" s="85" t="s">
        <v>64</v>
      </c>
      <c r="G34" s="86" t="s">
        <v>65</v>
      </c>
      <c r="H34" s="86" t="s">
        <v>66</v>
      </c>
      <c r="I34" s="86" t="s">
        <v>67</v>
      </c>
      <c r="J34" s="87" t="s">
        <v>68</v>
      </c>
    </row>
    <row r="35" spans="1:10" ht="31.5">
      <c r="A35" s="81" t="s">
        <v>21</v>
      </c>
      <c r="B35" s="82"/>
      <c r="C35" s="82"/>
      <c r="D35" s="82"/>
      <c r="E35" s="82"/>
      <c r="F35" s="82"/>
      <c r="G35" s="141">
        <f>IFERROR(C35/B35,0)</f>
        <v>0</v>
      </c>
      <c r="H35" s="141">
        <f>IFERROR(E35/D35,0)</f>
        <v>0</v>
      </c>
      <c r="I35" s="141">
        <f>IFERROR(F35/E35,0)</f>
        <v>0</v>
      </c>
      <c r="J35" s="141">
        <f>IFERROR(F35/B35,0)</f>
        <v>0</v>
      </c>
    </row>
    <row r="36" spans="1:10">
      <c r="A36" s="18" t="s">
        <v>22</v>
      </c>
      <c r="B36" s="3"/>
      <c r="C36" s="3"/>
      <c r="D36" s="3"/>
      <c r="E36" s="3"/>
      <c r="F36" s="3"/>
      <c r="G36" s="142">
        <f t="shared" ref="G36:G50" si="5">IFERROR(C36/B36,0)</f>
        <v>0</v>
      </c>
      <c r="H36" s="142">
        <f t="shared" ref="H36:H50" si="6">IFERROR(E36/D36,0)</f>
        <v>0</v>
      </c>
      <c r="I36" s="142">
        <f t="shared" ref="I36:I50" si="7">IFERROR(F36/E36,0)</f>
        <v>0</v>
      </c>
      <c r="J36" s="142">
        <f t="shared" ref="J36:J50" si="8">IFERROR(F36/B36,0)</f>
        <v>0</v>
      </c>
    </row>
    <row r="37" spans="1:10">
      <c r="A37" s="18" t="s">
        <v>23</v>
      </c>
      <c r="B37" s="3"/>
      <c r="C37" s="3"/>
      <c r="D37" s="3"/>
      <c r="E37" s="3"/>
      <c r="F37" s="3"/>
      <c r="G37" s="142">
        <f t="shared" si="5"/>
        <v>0</v>
      </c>
      <c r="H37" s="142">
        <f t="shared" si="6"/>
        <v>0</v>
      </c>
      <c r="I37" s="142">
        <f t="shared" si="7"/>
        <v>0</v>
      </c>
      <c r="J37" s="142">
        <f t="shared" si="8"/>
        <v>0</v>
      </c>
    </row>
    <row r="38" spans="1:10">
      <c r="A38" s="18" t="s">
        <v>24</v>
      </c>
      <c r="B38" s="3"/>
      <c r="C38" s="3"/>
      <c r="D38" s="3"/>
      <c r="E38" s="3"/>
      <c r="F38" s="3"/>
      <c r="G38" s="142">
        <f t="shared" si="5"/>
        <v>0</v>
      </c>
      <c r="H38" s="142">
        <f t="shared" si="6"/>
        <v>0</v>
      </c>
      <c r="I38" s="142">
        <f t="shared" si="7"/>
        <v>0</v>
      </c>
      <c r="J38" s="142">
        <f t="shared" si="8"/>
        <v>0</v>
      </c>
    </row>
    <row r="39" spans="1:10">
      <c r="A39" s="18" t="s">
        <v>25</v>
      </c>
      <c r="B39" s="3"/>
      <c r="C39" s="3"/>
      <c r="D39" s="3"/>
      <c r="E39" s="3"/>
      <c r="F39" s="3"/>
      <c r="G39" s="142">
        <f t="shared" si="5"/>
        <v>0</v>
      </c>
      <c r="H39" s="142">
        <f t="shared" si="6"/>
        <v>0</v>
      </c>
      <c r="I39" s="142">
        <f t="shared" si="7"/>
        <v>0</v>
      </c>
      <c r="J39" s="142">
        <f t="shared" si="8"/>
        <v>0</v>
      </c>
    </row>
    <row r="40" spans="1:10" ht="19.5" customHeight="1">
      <c r="A40" s="18" t="s">
        <v>26</v>
      </c>
      <c r="B40" s="3"/>
      <c r="C40" s="3"/>
      <c r="D40" s="3"/>
      <c r="E40" s="3"/>
      <c r="F40" s="3"/>
      <c r="G40" s="142">
        <f t="shared" si="5"/>
        <v>0</v>
      </c>
      <c r="H40" s="142">
        <f t="shared" si="6"/>
        <v>0</v>
      </c>
      <c r="I40" s="142">
        <f t="shared" si="7"/>
        <v>0</v>
      </c>
      <c r="J40" s="142">
        <f t="shared" si="8"/>
        <v>0</v>
      </c>
    </row>
    <row r="41" spans="1:10" ht="18" customHeight="1">
      <c r="A41" s="18" t="s">
        <v>27</v>
      </c>
      <c r="B41" s="3"/>
      <c r="C41" s="3"/>
      <c r="D41" s="3"/>
      <c r="E41" s="3"/>
      <c r="F41" s="3"/>
      <c r="G41" s="142">
        <f t="shared" si="5"/>
        <v>0</v>
      </c>
      <c r="H41" s="142">
        <f t="shared" si="6"/>
        <v>0</v>
      </c>
      <c r="I41" s="142">
        <f t="shared" si="7"/>
        <v>0</v>
      </c>
      <c r="J41" s="142">
        <f t="shared" si="8"/>
        <v>0</v>
      </c>
    </row>
    <row r="42" spans="1:10" ht="17.25" customHeight="1">
      <c r="A42" s="18" t="s">
        <v>28</v>
      </c>
      <c r="B42" s="3"/>
      <c r="C42" s="3"/>
      <c r="D42" s="3"/>
      <c r="E42" s="3"/>
      <c r="F42" s="3"/>
      <c r="G42" s="142">
        <f t="shared" si="5"/>
        <v>0</v>
      </c>
      <c r="H42" s="142">
        <f t="shared" si="6"/>
        <v>0</v>
      </c>
      <c r="I42" s="142">
        <f t="shared" si="7"/>
        <v>0</v>
      </c>
      <c r="J42" s="142">
        <f t="shared" si="8"/>
        <v>0</v>
      </c>
    </row>
    <row r="43" spans="1:10" ht="17.25" customHeight="1">
      <c r="A43" s="18" t="s">
        <v>29</v>
      </c>
      <c r="B43" s="30"/>
      <c r="C43" s="30"/>
      <c r="D43" s="30"/>
      <c r="E43" s="30"/>
      <c r="F43" s="30"/>
      <c r="G43" s="142">
        <f t="shared" si="5"/>
        <v>0</v>
      </c>
      <c r="H43" s="142">
        <f t="shared" si="6"/>
        <v>0</v>
      </c>
      <c r="I43" s="142">
        <f t="shared" si="7"/>
        <v>0</v>
      </c>
      <c r="J43" s="142">
        <f t="shared" si="8"/>
        <v>0</v>
      </c>
    </row>
    <row r="44" spans="1:10" ht="31.5">
      <c r="A44" s="18" t="s">
        <v>30</v>
      </c>
      <c r="B44" s="31"/>
      <c r="C44" s="31"/>
      <c r="D44" s="30"/>
      <c r="E44" s="30"/>
      <c r="F44" s="30"/>
      <c r="G44" s="142">
        <f t="shared" si="5"/>
        <v>0</v>
      </c>
      <c r="H44" s="142">
        <f t="shared" si="6"/>
        <v>0</v>
      </c>
      <c r="I44" s="142">
        <f t="shared" si="7"/>
        <v>0</v>
      </c>
      <c r="J44" s="142">
        <f t="shared" si="8"/>
        <v>0</v>
      </c>
    </row>
    <row r="45" spans="1:10">
      <c r="A45" s="18" t="s">
        <v>31</v>
      </c>
      <c r="B45" s="3"/>
      <c r="C45" s="3"/>
      <c r="D45" s="3"/>
      <c r="E45" s="3"/>
      <c r="F45" s="3"/>
      <c r="G45" s="142">
        <f t="shared" si="5"/>
        <v>0</v>
      </c>
      <c r="H45" s="142">
        <f t="shared" si="6"/>
        <v>0</v>
      </c>
      <c r="I45" s="142">
        <f t="shared" si="7"/>
        <v>0</v>
      </c>
      <c r="J45" s="142">
        <f t="shared" si="8"/>
        <v>0</v>
      </c>
    </row>
    <row r="46" spans="1:10" ht="31.5">
      <c r="A46" s="18" t="s">
        <v>32</v>
      </c>
      <c r="B46" s="3"/>
      <c r="C46" s="3"/>
      <c r="D46" s="3"/>
      <c r="E46" s="3"/>
      <c r="F46" s="3"/>
      <c r="G46" s="142">
        <f t="shared" si="5"/>
        <v>0</v>
      </c>
      <c r="H46" s="142">
        <f t="shared" si="6"/>
        <v>0</v>
      </c>
      <c r="I46" s="142">
        <f t="shared" si="7"/>
        <v>0</v>
      </c>
      <c r="J46" s="142">
        <f t="shared" si="8"/>
        <v>0</v>
      </c>
    </row>
    <row r="47" spans="1:10">
      <c r="A47" s="18" t="s">
        <v>33</v>
      </c>
      <c r="B47" s="3"/>
      <c r="C47" s="3"/>
      <c r="D47" s="3"/>
      <c r="E47" s="3"/>
      <c r="F47" s="3"/>
      <c r="G47" s="142">
        <f t="shared" si="5"/>
        <v>0</v>
      </c>
      <c r="H47" s="142">
        <f t="shared" si="6"/>
        <v>0</v>
      </c>
      <c r="I47" s="142">
        <f t="shared" si="7"/>
        <v>0</v>
      </c>
      <c r="J47" s="142">
        <f t="shared" si="8"/>
        <v>0</v>
      </c>
    </row>
    <row r="48" spans="1:10">
      <c r="A48" s="18" t="s">
        <v>34</v>
      </c>
      <c r="B48" s="3"/>
      <c r="C48" s="3"/>
      <c r="D48" s="3"/>
      <c r="E48" s="3"/>
      <c r="F48" s="3"/>
      <c r="G48" s="142">
        <f t="shared" si="5"/>
        <v>0</v>
      </c>
      <c r="H48" s="142">
        <f t="shared" si="6"/>
        <v>0</v>
      </c>
      <c r="I48" s="142">
        <f t="shared" si="7"/>
        <v>0</v>
      </c>
      <c r="J48" s="142">
        <f t="shared" si="8"/>
        <v>0</v>
      </c>
    </row>
    <row r="49" spans="1:10" ht="18.75" customHeight="1">
      <c r="A49" s="18" t="s">
        <v>35</v>
      </c>
      <c r="B49" s="3"/>
      <c r="C49" s="3"/>
      <c r="D49" s="3"/>
      <c r="E49" s="3"/>
      <c r="F49" s="3"/>
      <c r="G49" s="142">
        <f t="shared" si="5"/>
        <v>0</v>
      </c>
      <c r="H49" s="142">
        <f t="shared" si="6"/>
        <v>0</v>
      </c>
      <c r="I49" s="142">
        <f t="shared" si="7"/>
        <v>0</v>
      </c>
      <c r="J49" s="142">
        <f t="shared" si="8"/>
        <v>0</v>
      </c>
    </row>
    <row r="50" spans="1:10" ht="17.25" customHeight="1">
      <c r="A50" s="18" t="s">
        <v>36</v>
      </c>
      <c r="B50" s="3"/>
      <c r="C50" s="3"/>
      <c r="D50" s="3"/>
      <c r="E50" s="3"/>
      <c r="F50" s="3"/>
      <c r="G50" s="142">
        <f t="shared" si="5"/>
        <v>0</v>
      </c>
      <c r="H50" s="142">
        <f t="shared" si="6"/>
        <v>0</v>
      </c>
      <c r="I50" s="142">
        <f t="shared" si="7"/>
        <v>0</v>
      </c>
      <c r="J50" s="142">
        <f t="shared" si="8"/>
        <v>0</v>
      </c>
    </row>
    <row r="51" spans="1:10" ht="18" customHeight="1">
      <c r="A51" s="18" t="s">
        <v>37</v>
      </c>
      <c r="B51" s="3"/>
      <c r="C51" s="3"/>
      <c r="D51" s="3"/>
      <c r="E51" s="3"/>
      <c r="F51" s="3"/>
      <c r="G51" s="142">
        <f>IFERROR(C51/B51,0)</f>
        <v>0</v>
      </c>
      <c r="H51" s="142">
        <f>IFERROR(E51/D51,0)</f>
        <v>0</v>
      </c>
      <c r="I51" s="142">
        <f>IFERROR(F51/E51,0)</f>
        <v>0</v>
      </c>
      <c r="J51" s="142">
        <f>IFERROR(F51/B51,0)</f>
        <v>0</v>
      </c>
    </row>
    <row r="52" spans="1:10" ht="16.5" customHeight="1">
      <c r="A52" s="18" t="s">
        <v>38</v>
      </c>
      <c r="B52" s="3"/>
      <c r="C52" s="3"/>
      <c r="D52" s="3"/>
      <c r="E52" s="3"/>
      <c r="F52" s="3"/>
      <c r="G52" s="142">
        <f t="shared" ref="G52:G62" si="9">IFERROR(C52/B52,0)</f>
        <v>0</v>
      </c>
      <c r="H52" s="142">
        <f t="shared" ref="H52:H62" si="10">IFERROR(E52/D52,0)</f>
        <v>0</v>
      </c>
      <c r="I52" s="142">
        <f t="shared" ref="I52:I62" si="11">IFERROR(F52/E52,0)</f>
        <v>0</v>
      </c>
      <c r="J52" s="142">
        <f t="shared" ref="J52:J62" si="12">IFERROR(F52/B52,0)</f>
        <v>0</v>
      </c>
    </row>
    <row r="53" spans="1:10">
      <c r="A53" s="18" t="s">
        <v>39</v>
      </c>
      <c r="B53" s="3"/>
      <c r="C53" s="3"/>
      <c r="D53" s="3"/>
      <c r="E53" s="3"/>
      <c r="F53" s="3"/>
      <c r="G53" s="142">
        <f t="shared" si="9"/>
        <v>0</v>
      </c>
      <c r="H53" s="142">
        <f t="shared" si="10"/>
        <v>0</v>
      </c>
      <c r="I53" s="142">
        <f t="shared" si="11"/>
        <v>0</v>
      </c>
      <c r="J53" s="142">
        <f t="shared" si="12"/>
        <v>0</v>
      </c>
    </row>
    <row r="54" spans="1:10" ht="19.5" customHeight="1">
      <c r="A54" s="18" t="s">
        <v>40</v>
      </c>
      <c r="B54" s="3"/>
      <c r="C54" s="3"/>
      <c r="D54" s="3"/>
      <c r="E54" s="3"/>
      <c r="F54" s="3"/>
      <c r="G54" s="142">
        <f t="shared" si="9"/>
        <v>0</v>
      </c>
      <c r="H54" s="142">
        <f t="shared" si="10"/>
        <v>0</v>
      </c>
      <c r="I54" s="142">
        <f t="shared" si="11"/>
        <v>0</v>
      </c>
      <c r="J54" s="142">
        <f t="shared" si="12"/>
        <v>0</v>
      </c>
    </row>
    <row r="55" spans="1:10" ht="18.75" customHeight="1">
      <c r="A55" s="18" t="s">
        <v>41</v>
      </c>
      <c r="B55" s="3"/>
      <c r="C55" s="3"/>
      <c r="D55" s="3"/>
      <c r="E55" s="3"/>
      <c r="F55" s="3"/>
      <c r="G55" s="142">
        <f t="shared" si="9"/>
        <v>0</v>
      </c>
      <c r="H55" s="142">
        <f t="shared" si="10"/>
        <v>0</v>
      </c>
      <c r="I55" s="142">
        <f t="shared" si="11"/>
        <v>0</v>
      </c>
      <c r="J55" s="142">
        <f t="shared" si="12"/>
        <v>0</v>
      </c>
    </row>
    <row r="56" spans="1:10" ht="17.25" customHeight="1">
      <c r="A56" s="18" t="s">
        <v>42</v>
      </c>
      <c r="B56" s="3"/>
      <c r="C56" s="3"/>
      <c r="D56" s="3"/>
      <c r="E56" s="3"/>
      <c r="F56" s="3"/>
      <c r="G56" s="142">
        <f t="shared" si="9"/>
        <v>0</v>
      </c>
      <c r="H56" s="142">
        <f t="shared" si="10"/>
        <v>0</v>
      </c>
      <c r="I56" s="142">
        <f t="shared" si="11"/>
        <v>0</v>
      </c>
      <c r="J56" s="142">
        <f t="shared" si="12"/>
        <v>0</v>
      </c>
    </row>
    <row r="57" spans="1:10" ht="16.5" customHeight="1">
      <c r="A57" s="18" t="s">
        <v>43</v>
      </c>
      <c r="B57" s="3"/>
      <c r="C57" s="3"/>
      <c r="D57" s="3"/>
      <c r="E57" s="3"/>
      <c r="F57" s="3"/>
      <c r="G57" s="142">
        <f t="shared" si="9"/>
        <v>0</v>
      </c>
      <c r="H57" s="142">
        <f t="shared" si="10"/>
        <v>0</v>
      </c>
      <c r="I57" s="142">
        <f t="shared" si="11"/>
        <v>0</v>
      </c>
      <c r="J57" s="142">
        <f t="shared" si="12"/>
        <v>0</v>
      </c>
    </row>
    <row r="58" spans="1:10" ht="17.25" customHeight="1">
      <c r="A58" s="18" t="s">
        <v>44</v>
      </c>
      <c r="B58" s="3"/>
      <c r="C58" s="3"/>
      <c r="D58" s="3"/>
      <c r="E58" s="3"/>
      <c r="F58" s="3"/>
      <c r="G58" s="142">
        <f t="shared" si="9"/>
        <v>0</v>
      </c>
      <c r="H58" s="142">
        <f t="shared" si="10"/>
        <v>0</v>
      </c>
      <c r="I58" s="142">
        <f t="shared" si="11"/>
        <v>0</v>
      </c>
      <c r="J58" s="142">
        <f t="shared" si="12"/>
        <v>0</v>
      </c>
    </row>
    <row r="59" spans="1:10">
      <c r="A59" s="18" t="s">
        <v>45</v>
      </c>
      <c r="B59" s="3"/>
      <c r="C59" s="3"/>
      <c r="D59" s="3"/>
      <c r="E59" s="3"/>
      <c r="F59" s="3"/>
      <c r="G59" s="142">
        <f t="shared" si="9"/>
        <v>0</v>
      </c>
      <c r="H59" s="142">
        <f t="shared" si="10"/>
        <v>0</v>
      </c>
      <c r="I59" s="142">
        <f t="shared" si="11"/>
        <v>0</v>
      </c>
      <c r="J59" s="142">
        <f t="shared" si="12"/>
        <v>0</v>
      </c>
    </row>
    <row r="60" spans="1:10">
      <c r="A60" s="18" t="s">
        <v>46</v>
      </c>
      <c r="B60" s="3"/>
      <c r="C60" s="3"/>
      <c r="D60" s="3"/>
      <c r="E60" s="3"/>
      <c r="F60" s="3"/>
      <c r="G60" s="142">
        <f t="shared" si="9"/>
        <v>0</v>
      </c>
      <c r="H60" s="142">
        <f t="shared" si="10"/>
        <v>0</v>
      </c>
      <c r="I60" s="142">
        <f t="shared" si="11"/>
        <v>0</v>
      </c>
      <c r="J60" s="142">
        <f t="shared" si="12"/>
        <v>0</v>
      </c>
    </row>
    <row r="61" spans="1:10" ht="31.5">
      <c r="A61" s="31" t="s">
        <v>47</v>
      </c>
      <c r="B61" s="30"/>
      <c r="C61" s="30"/>
      <c r="D61" s="30"/>
      <c r="E61" s="30"/>
      <c r="F61" s="30"/>
      <c r="G61" s="142">
        <f t="shared" si="9"/>
        <v>0</v>
      </c>
      <c r="H61" s="142">
        <f t="shared" si="10"/>
        <v>0</v>
      </c>
      <c r="I61" s="142">
        <f t="shared" si="11"/>
        <v>0</v>
      </c>
      <c r="J61" s="142">
        <f t="shared" si="12"/>
        <v>0</v>
      </c>
    </row>
    <row r="62" spans="1:10" ht="17.25" customHeight="1">
      <c r="A62" s="140" t="s">
        <v>57</v>
      </c>
      <c r="B62" s="55">
        <f>+SUM(B35:B61)</f>
        <v>0</v>
      </c>
      <c r="C62" s="55">
        <f>+SUM(C35:C61)</f>
        <v>0</v>
      </c>
      <c r="D62" s="55">
        <f>+SUM(D35:D61)</f>
        <v>0</v>
      </c>
      <c r="E62" s="55">
        <f>+SUM(E35:E61)</f>
        <v>0</v>
      </c>
      <c r="F62" s="55">
        <f>+SUM(F35:F61)</f>
        <v>0</v>
      </c>
      <c r="G62" s="142">
        <f t="shared" si="9"/>
        <v>0</v>
      </c>
      <c r="H62" s="142">
        <f t="shared" si="10"/>
        <v>0</v>
      </c>
      <c r="I62" s="142">
        <f t="shared" si="11"/>
        <v>0</v>
      </c>
      <c r="J62" s="142">
        <f t="shared" si="12"/>
        <v>0</v>
      </c>
    </row>
    <row r="64" spans="1:10" ht="16.5" thickBot="1">
      <c r="A64" s="128" t="s">
        <v>129</v>
      </c>
      <c r="B64" s="7"/>
      <c r="C64" s="7"/>
      <c r="D64" s="7"/>
      <c r="E64" s="7"/>
    </row>
    <row r="65" spans="1:9" ht="63.75" thickBot="1">
      <c r="A65" s="95" t="s">
        <v>69</v>
      </c>
      <c r="B65" s="96" t="s">
        <v>61</v>
      </c>
      <c r="C65" s="97" t="s">
        <v>62</v>
      </c>
      <c r="D65" s="97" t="s">
        <v>63</v>
      </c>
      <c r="E65" s="97" t="s">
        <v>64</v>
      </c>
      <c r="F65" s="98" t="s">
        <v>144</v>
      </c>
      <c r="G65" s="98" t="s">
        <v>145</v>
      </c>
      <c r="H65" s="98" t="s">
        <v>146</v>
      </c>
      <c r="I65" s="99" t="s">
        <v>147</v>
      </c>
    </row>
    <row r="66" spans="1:9" ht="31.5">
      <c r="A66" s="81" t="s">
        <v>21</v>
      </c>
      <c r="B66" s="82"/>
      <c r="C66" s="82"/>
      <c r="D66" s="82"/>
      <c r="E66" s="82"/>
      <c r="F66" s="143">
        <f>+IFERROR(B66/(C4+C35),0)*100</f>
        <v>0</v>
      </c>
      <c r="G66" s="143">
        <f>+IFERROR(C66/(D4+D35),0)*100</f>
        <v>0</v>
      </c>
      <c r="H66" s="143">
        <f>+IFERROR(D66/(E4+E35),0)*100</f>
        <v>0</v>
      </c>
      <c r="I66" s="143">
        <f>+IFERROR(E66/(F4+F35),0)*100</f>
        <v>0</v>
      </c>
    </row>
    <row r="67" spans="1:9">
      <c r="A67" s="18" t="s">
        <v>22</v>
      </c>
      <c r="B67" s="3"/>
      <c r="C67" s="3"/>
      <c r="D67" s="3"/>
      <c r="E67" s="3"/>
      <c r="F67" s="144">
        <f t="shared" ref="F67:F76" si="13">+IFERROR(B67/(C5+C36),0)*100</f>
        <v>0</v>
      </c>
      <c r="G67" s="144">
        <f t="shared" ref="G67:G76" si="14">+IFERROR(C67/(D5+D36),0)*100</f>
        <v>0</v>
      </c>
      <c r="H67" s="144">
        <f t="shared" ref="H67:H77" si="15">+IFERROR(D67/(E5+E36),0)*100</f>
        <v>0</v>
      </c>
      <c r="I67" s="144">
        <f t="shared" ref="I67:I77" si="16">+IFERROR(E67/(F5+F36),0)*100</f>
        <v>0</v>
      </c>
    </row>
    <row r="68" spans="1:9">
      <c r="A68" s="18" t="s">
        <v>23</v>
      </c>
      <c r="B68" s="3">
        <v>1</v>
      </c>
      <c r="C68" s="3">
        <v>1</v>
      </c>
      <c r="D68" s="3">
        <v>0</v>
      </c>
      <c r="E68" s="3">
        <v>0</v>
      </c>
      <c r="F68" s="144">
        <f t="shared" si="13"/>
        <v>0.83333333333333337</v>
      </c>
      <c r="G68" s="144">
        <f t="shared" si="14"/>
        <v>0</v>
      </c>
      <c r="H68" s="144">
        <f t="shared" si="15"/>
        <v>0</v>
      </c>
      <c r="I68" s="144">
        <f t="shared" si="16"/>
        <v>0</v>
      </c>
    </row>
    <row r="69" spans="1:9">
      <c r="A69" s="18" t="s">
        <v>24</v>
      </c>
      <c r="B69" s="3"/>
      <c r="C69" s="3"/>
      <c r="D69" s="3"/>
      <c r="E69" s="3"/>
      <c r="F69" s="144">
        <f t="shared" si="13"/>
        <v>0</v>
      </c>
      <c r="G69" s="144">
        <f t="shared" si="14"/>
        <v>0</v>
      </c>
      <c r="H69" s="144">
        <f t="shared" si="15"/>
        <v>0</v>
      </c>
      <c r="I69" s="144">
        <f t="shared" si="16"/>
        <v>0</v>
      </c>
    </row>
    <row r="70" spans="1:9">
      <c r="A70" s="18" t="s">
        <v>25</v>
      </c>
      <c r="B70" s="3"/>
      <c r="C70" s="3"/>
      <c r="D70" s="3"/>
      <c r="E70" s="3"/>
      <c r="F70" s="144">
        <f t="shared" si="13"/>
        <v>0</v>
      </c>
      <c r="G70" s="144">
        <f t="shared" si="14"/>
        <v>0</v>
      </c>
      <c r="H70" s="144">
        <f t="shared" si="15"/>
        <v>0</v>
      </c>
      <c r="I70" s="144">
        <f t="shared" si="16"/>
        <v>0</v>
      </c>
    </row>
    <row r="71" spans="1:9">
      <c r="A71" s="18" t="s">
        <v>26</v>
      </c>
      <c r="B71" s="3"/>
      <c r="C71" s="3"/>
      <c r="D71" s="3"/>
      <c r="E71" s="3"/>
      <c r="F71" s="144">
        <f t="shared" si="13"/>
        <v>0</v>
      </c>
      <c r="G71" s="144">
        <f t="shared" si="14"/>
        <v>0</v>
      </c>
      <c r="H71" s="144">
        <f t="shared" si="15"/>
        <v>0</v>
      </c>
      <c r="I71" s="144">
        <f t="shared" si="16"/>
        <v>0</v>
      </c>
    </row>
    <row r="72" spans="1:9">
      <c r="A72" s="18" t="s">
        <v>27</v>
      </c>
      <c r="B72" s="3"/>
      <c r="C72" s="3"/>
      <c r="D72" s="3"/>
      <c r="E72" s="3"/>
      <c r="F72" s="144">
        <f t="shared" si="13"/>
        <v>0</v>
      </c>
      <c r="G72" s="144">
        <f t="shared" si="14"/>
        <v>0</v>
      </c>
      <c r="H72" s="144">
        <f t="shared" si="15"/>
        <v>0</v>
      </c>
      <c r="I72" s="144">
        <f t="shared" si="16"/>
        <v>0</v>
      </c>
    </row>
    <row r="73" spans="1:9">
      <c r="A73" s="18" t="s">
        <v>28</v>
      </c>
      <c r="B73" s="3"/>
      <c r="C73" s="3"/>
      <c r="D73" s="3"/>
      <c r="E73" s="3"/>
      <c r="F73" s="144">
        <f t="shared" si="13"/>
        <v>0</v>
      </c>
      <c r="G73" s="144">
        <f t="shared" si="14"/>
        <v>0</v>
      </c>
      <c r="H73" s="144">
        <f t="shared" si="15"/>
        <v>0</v>
      </c>
      <c r="I73" s="144">
        <f t="shared" si="16"/>
        <v>0</v>
      </c>
    </row>
    <row r="74" spans="1:9">
      <c r="A74" s="18" t="s">
        <v>29</v>
      </c>
      <c r="B74" s="3"/>
      <c r="C74" s="3"/>
      <c r="D74" s="3"/>
      <c r="E74" s="3"/>
      <c r="F74" s="144">
        <f t="shared" si="13"/>
        <v>0</v>
      </c>
      <c r="G74" s="144">
        <f t="shared" si="14"/>
        <v>0</v>
      </c>
      <c r="H74" s="144">
        <f t="shared" si="15"/>
        <v>0</v>
      </c>
      <c r="I74" s="144">
        <f t="shared" si="16"/>
        <v>0</v>
      </c>
    </row>
    <row r="75" spans="1:9" ht="31.5">
      <c r="A75" s="18" t="s">
        <v>30</v>
      </c>
      <c r="B75" s="3"/>
      <c r="C75" s="3"/>
      <c r="D75" s="3"/>
      <c r="E75" s="3"/>
      <c r="F75" s="144">
        <f t="shared" si="13"/>
        <v>0</v>
      </c>
      <c r="G75" s="144">
        <f t="shared" si="14"/>
        <v>0</v>
      </c>
      <c r="H75" s="144">
        <f t="shared" si="15"/>
        <v>0</v>
      </c>
      <c r="I75" s="144">
        <f t="shared" si="16"/>
        <v>0</v>
      </c>
    </row>
    <row r="76" spans="1:9">
      <c r="A76" s="18" t="s">
        <v>31</v>
      </c>
      <c r="B76" s="3">
        <v>13</v>
      </c>
      <c r="C76" s="3">
        <v>11</v>
      </c>
      <c r="D76" s="3">
        <v>8</v>
      </c>
      <c r="E76" s="3">
        <v>7</v>
      </c>
      <c r="F76" s="144">
        <f t="shared" si="13"/>
        <v>4.0372670807453419</v>
      </c>
      <c r="G76" s="144">
        <f t="shared" si="14"/>
        <v>0</v>
      </c>
      <c r="H76" s="144">
        <f t="shared" si="15"/>
        <v>3.5242290748898681</v>
      </c>
      <c r="I76" s="144">
        <f t="shared" si="16"/>
        <v>4.7297297297297298</v>
      </c>
    </row>
    <row r="77" spans="1:9" ht="31.5">
      <c r="A77" s="18" t="s">
        <v>32</v>
      </c>
      <c r="B77" s="3"/>
      <c r="C77" s="3"/>
      <c r="D77" s="3"/>
      <c r="E77" s="3"/>
      <c r="F77" s="144">
        <f t="shared" ref="F77:G87" si="17">+IFERROR(B77/(C15+C46),0)*100</f>
        <v>0</v>
      </c>
      <c r="G77" s="144">
        <f t="shared" si="17"/>
        <v>0</v>
      </c>
      <c r="H77" s="144">
        <f t="shared" si="15"/>
        <v>0</v>
      </c>
      <c r="I77" s="144">
        <f t="shared" si="16"/>
        <v>0</v>
      </c>
    </row>
    <row r="78" spans="1:9">
      <c r="A78" s="18" t="s">
        <v>33</v>
      </c>
      <c r="B78" s="3">
        <v>0</v>
      </c>
      <c r="C78" s="3">
        <v>0</v>
      </c>
      <c r="D78" s="3">
        <v>0</v>
      </c>
      <c r="E78" s="3">
        <v>0</v>
      </c>
      <c r="F78" s="144">
        <f t="shared" si="17"/>
        <v>0</v>
      </c>
      <c r="G78" s="144">
        <f t="shared" si="17"/>
        <v>0</v>
      </c>
      <c r="H78" s="144">
        <f t="shared" ref="H78:H93" si="18">+IFERROR(D78/(E16+E47),0)*100</f>
        <v>0</v>
      </c>
      <c r="I78" s="144">
        <f t="shared" ref="I78:I93" si="19">+IFERROR(E78/(F16+F47),0)*100</f>
        <v>0</v>
      </c>
    </row>
    <row r="79" spans="1:9">
      <c r="A79" s="18" t="s">
        <v>34</v>
      </c>
      <c r="B79" s="3"/>
      <c r="C79" s="3"/>
      <c r="D79" s="3"/>
      <c r="E79" s="3"/>
      <c r="F79" s="144">
        <f t="shared" si="17"/>
        <v>0</v>
      </c>
      <c r="G79" s="144">
        <f t="shared" si="17"/>
        <v>0</v>
      </c>
      <c r="H79" s="144">
        <f t="shared" si="18"/>
        <v>0</v>
      </c>
      <c r="I79" s="144">
        <f t="shared" si="19"/>
        <v>0</v>
      </c>
    </row>
    <row r="80" spans="1:9">
      <c r="A80" s="18" t="s">
        <v>35</v>
      </c>
      <c r="B80" s="3"/>
      <c r="C80" s="3"/>
      <c r="D80" s="3"/>
      <c r="E80" s="3"/>
      <c r="F80" s="144">
        <f t="shared" si="17"/>
        <v>0</v>
      </c>
      <c r="G80" s="144">
        <f t="shared" si="17"/>
        <v>0</v>
      </c>
      <c r="H80" s="144">
        <f t="shared" si="18"/>
        <v>0</v>
      </c>
      <c r="I80" s="144">
        <f t="shared" si="19"/>
        <v>0</v>
      </c>
    </row>
    <row r="81" spans="1:9">
      <c r="A81" s="18" t="s">
        <v>36</v>
      </c>
      <c r="B81" s="3"/>
      <c r="C81" s="3"/>
      <c r="D81" s="3"/>
      <c r="E81" s="3"/>
      <c r="F81" s="144">
        <f t="shared" si="17"/>
        <v>0</v>
      </c>
      <c r="G81" s="144">
        <f t="shared" si="17"/>
        <v>0</v>
      </c>
      <c r="H81" s="144">
        <f t="shared" si="18"/>
        <v>0</v>
      </c>
      <c r="I81" s="144">
        <f t="shared" si="19"/>
        <v>0</v>
      </c>
    </row>
    <row r="82" spans="1:9">
      <c r="A82" s="18" t="s">
        <v>37</v>
      </c>
      <c r="B82" s="3"/>
      <c r="C82" s="3"/>
      <c r="D82" s="3"/>
      <c r="E82" s="3"/>
      <c r="F82" s="144">
        <f t="shared" si="17"/>
        <v>0</v>
      </c>
      <c r="G82" s="144">
        <f t="shared" si="17"/>
        <v>0</v>
      </c>
      <c r="H82" s="144">
        <f t="shared" si="18"/>
        <v>0</v>
      </c>
      <c r="I82" s="144">
        <f t="shared" si="19"/>
        <v>0</v>
      </c>
    </row>
    <row r="83" spans="1:9">
      <c r="A83" s="18" t="s">
        <v>38</v>
      </c>
      <c r="B83" s="3"/>
      <c r="C83" s="3"/>
      <c r="D83" s="3"/>
      <c r="E83" s="3"/>
      <c r="F83" s="144">
        <f t="shared" si="17"/>
        <v>0</v>
      </c>
      <c r="G83" s="144">
        <f t="shared" si="17"/>
        <v>0</v>
      </c>
      <c r="H83" s="144">
        <f t="shared" si="18"/>
        <v>0</v>
      </c>
      <c r="I83" s="144">
        <f t="shared" si="19"/>
        <v>0</v>
      </c>
    </row>
    <row r="84" spans="1:9">
      <c r="A84" s="18" t="s">
        <v>39</v>
      </c>
      <c r="B84" s="3"/>
      <c r="C84" s="3"/>
      <c r="D84" s="3"/>
      <c r="E84" s="3"/>
      <c r="F84" s="144">
        <f t="shared" si="17"/>
        <v>0</v>
      </c>
      <c r="G84" s="144">
        <f t="shared" si="17"/>
        <v>0</v>
      </c>
      <c r="H84" s="144">
        <f t="shared" si="18"/>
        <v>0</v>
      </c>
      <c r="I84" s="144">
        <f t="shared" si="19"/>
        <v>0</v>
      </c>
    </row>
    <row r="85" spans="1:9">
      <c r="A85" s="18" t="s">
        <v>40</v>
      </c>
      <c r="B85" s="3"/>
      <c r="C85" s="3"/>
      <c r="D85" s="3"/>
      <c r="E85" s="3"/>
      <c r="F85" s="144">
        <f t="shared" si="17"/>
        <v>0</v>
      </c>
      <c r="G85" s="144">
        <f t="shared" si="17"/>
        <v>0</v>
      </c>
      <c r="H85" s="144">
        <f t="shared" si="18"/>
        <v>0</v>
      </c>
      <c r="I85" s="144">
        <f t="shared" si="19"/>
        <v>0</v>
      </c>
    </row>
    <row r="86" spans="1:9">
      <c r="A86" s="18" t="s">
        <v>41</v>
      </c>
      <c r="B86" s="3"/>
      <c r="C86" s="3"/>
      <c r="D86" s="3"/>
      <c r="E86" s="3"/>
      <c r="F86" s="144">
        <f t="shared" si="17"/>
        <v>0</v>
      </c>
      <c r="G86" s="144">
        <f t="shared" si="17"/>
        <v>0</v>
      </c>
      <c r="H86" s="144">
        <f t="shared" si="18"/>
        <v>0</v>
      </c>
      <c r="I86" s="144">
        <f t="shared" si="19"/>
        <v>0</v>
      </c>
    </row>
    <row r="87" spans="1:9">
      <c r="A87" s="18" t="s">
        <v>42</v>
      </c>
      <c r="B87" s="3"/>
      <c r="C87" s="3"/>
      <c r="D87" s="3"/>
      <c r="E87" s="3"/>
      <c r="F87" s="144">
        <f t="shared" si="17"/>
        <v>0</v>
      </c>
      <c r="G87" s="144">
        <f t="shared" si="17"/>
        <v>0</v>
      </c>
      <c r="H87" s="144">
        <f t="shared" si="18"/>
        <v>0</v>
      </c>
      <c r="I87" s="144">
        <f t="shared" si="19"/>
        <v>0</v>
      </c>
    </row>
    <row r="88" spans="1:9">
      <c r="A88" s="18" t="s">
        <v>43</v>
      </c>
      <c r="B88" s="3"/>
      <c r="C88" s="3"/>
      <c r="D88" s="3"/>
      <c r="E88" s="3"/>
      <c r="F88" s="144">
        <f t="shared" ref="F88:G92" si="20">+IFERROR(B88/(C26+C57),0)*100</f>
        <v>0</v>
      </c>
      <c r="G88" s="144">
        <f t="shared" si="20"/>
        <v>0</v>
      </c>
      <c r="H88" s="144">
        <f t="shared" si="18"/>
        <v>0</v>
      </c>
      <c r="I88" s="144">
        <f t="shared" si="19"/>
        <v>0</v>
      </c>
    </row>
    <row r="89" spans="1:9">
      <c r="A89" s="18" t="s">
        <v>44</v>
      </c>
      <c r="B89" s="3"/>
      <c r="C89" s="3"/>
      <c r="D89" s="3"/>
      <c r="E89" s="3"/>
      <c r="F89" s="144">
        <f t="shared" si="20"/>
        <v>0</v>
      </c>
      <c r="G89" s="144">
        <f t="shared" si="20"/>
        <v>0</v>
      </c>
      <c r="H89" s="144">
        <f t="shared" si="18"/>
        <v>0</v>
      </c>
      <c r="I89" s="144">
        <f t="shared" si="19"/>
        <v>0</v>
      </c>
    </row>
    <row r="90" spans="1:9">
      <c r="A90" s="18" t="s">
        <v>45</v>
      </c>
      <c r="B90" s="3"/>
      <c r="C90" s="3"/>
      <c r="D90" s="3"/>
      <c r="E90" s="3"/>
      <c r="F90" s="144">
        <f t="shared" si="20"/>
        <v>0</v>
      </c>
      <c r="G90" s="144">
        <f t="shared" si="20"/>
        <v>0</v>
      </c>
      <c r="H90" s="144">
        <f t="shared" si="18"/>
        <v>0</v>
      </c>
      <c r="I90" s="144">
        <f t="shared" si="19"/>
        <v>0</v>
      </c>
    </row>
    <row r="91" spans="1:9">
      <c r="A91" s="18" t="s">
        <v>46</v>
      </c>
      <c r="B91" s="3"/>
      <c r="C91" s="3"/>
      <c r="D91" s="3"/>
      <c r="E91" s="3"/>
      <c r="F91" s="144">
        <f t="shared" si="20"/>
        <v>0</v>
      </c>
      <c r="G91" s="144">
        <f t="shared" si="20"/>
        <v>0</v>
      </c>
      <c r="H91" s="144">
        <f t="shared" si="18"/>
        <v>0</v>
      </c>
      <c r="I91" s="144">
        <f t="shared" si="19"/>
        <v>0</v>
      </c>
    </row>
    <row r="92" spans="1:9" ht="31.5">
      <c r="A92" s="46" t="s">
        <v>47</v>
      </c>
      <c r="B92" s="3"/>
      <c r="C92" s="3"/>
      <c r="D92" s="3"/>
      <c r="E92" s="3"/>
      <c r="F92" s="144">
        <f t="shared" si="20"/>
        <v>0</v>
      </c>
      <c r="G92" s="144">
        <f t="shared" si="20"/>
        <v>0</v>
      </c>
      <c r="H92" s="144">
        <f t="shared" si="18"/>
        <v>0</v>
      </c>
      <c r="I92" s="144">
        <f t="shared" si="19"/>
        <v>0</v>
      </c>
    </row>
    <row r="93" spans="1:9">
      <c r="A93" s="140" t="s">
        <v>57</v>
      </c>
      <c r="B93" s="55">
        <f>+SUM(B66:B92)</f>
        <v>14</v>
      </c>
      <c r="C93" s="55">
        <f>+SUM(C66:C92)</f>
        <v>12</v>
      </c>
      <c r="D93" s="55">
        <f>+SUM(D66:D92)</f>
        <v>8</v>
      </c>
      <c r="E93" s="55">
        <f>+SUM(E66:E92)</f>
        <v>7</v>
      </c>
      <c r="F93" s="144">
        <f>+IFERROR(B93/(C31+C62),0)*100</f>
        <v>2.9535864978902953</v>
      </c>
      <c r="G93" s="144">
        <f>+IFERROR(C93/(D31+D62),0)*100</f>
        <v>0</v>
      </c>
      <c r="H93" s="144">
        <f t="shared" si="18"/>
        <v>2.6402640264026402</v>
      </c>
      <c r="I93" s="144">
        <f t="shared" si="19"/>
        <v>3.535353535353535</v>
      </c>
    </row>
    <row r="94" spans="1:9">
      <c r="A94" s="23"/>
      <c r="B94" s="8"/>
      <c r="C94" s="8"/>
      <c r="D94" s="8"/>
      <c r="I94" s="8"/>
    </row>
  </sheetData>
  <mergeCells count="3">
    <mergeCell ref="A2:J2"/>
    <mergeCell ref="A33:J33"/>
    <mergeCell ref="A1:J1"/>
  </mergeCells>
  <phoneticPr fontId="2" type="noConversion"/>
  <pageMargins left="0.75" right="0.75" top="0.17" bottom="0.17" header="0.17" footer="0.17"/>
  <pageSetup paperSize="9" scale="96" orientation="landscape" r:id="rId1"/>
  <headerFooter alignWithMargins="0"/>
  <rowBreaks count="1" manualBreakCount="1">
    <brk id="31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FF00"/>
  </sheetPr>
  <dimension ref="A1:K132"/>
  <sheetViews>
    <sheetView view="pageBreakPreview" topLeftCell="A106" zoomScaleNormal="100" zoomScaleSheetLayoutView="100" workbookViewId="0">
      <selection activeCell="E135" sqref="E135"/>
    </sheetView>
  </sheetViews>
  <sheetFormatPr defaultRowHeight="15.75"/>
  <cols>
    <col min="1" max="1" width="24.125" customWidth="1"/>
    <col min="2" max="10" width="10.625" customWidth="1"/>
  </cols>
  <sheetData>
    <row r="1" spans="1:10" ht="20.25">
      <c r="A1" s="499" t="s">
        <v>264</v>
      </c>
      <c r="B1" s="499"/>
      <c r="C1" s="499"/>
      <c r="D1" s="499"/>
      <c r="E1" s="499"/>
      <c r="F1" s="499"/>
      <c r="G1" s="499"/>
      <c r="H1" s="499"/>
      <c r="I1" s="499"/>
      <c r="J1" s="499"/>
    </row>
    <row r="2" spans="1:10" ht="16.5" thickBot="1">
      <c r="A2" s="511" t="s">
        <v>55</v>
      </c>
      <c r="B2" s="511"/>
      <c r="C2" s="511"/>
      <c r="D2" s="511"/>
      <c r="E2" s="511"/>
      <c r="F2" s="511"/>
      <c r="G2" s="511"/>
      <c r="H2" s="511"/>
      <c r="I2" s="511"/>
      <c r="J2" s="511"/>
    </row>
    <row r="3" spans="1:10" ht="32.25" thickBot="1">
      <c r="A3" s="83" t="s">
        <v>69</v>
      </c>
      <c r="B3" s="84" t="s">
        <v>60</v>
      </c>
      <c r="C3" s="84" t="s">
        <v>61</v>
      </c>
      <c r="D3" s="85" t="s">
        <v>62</v>
      </c>
      <c r="E3" s="85" t="s">
        <v>63</v>
      </c>
      <c r="F3" s="85" t="s">
        <v>64</v>
      </c>
      <c r="G3" s="86" t="s">
        <v>65</v>
      </c>
      <c r="H3" s="86" t="s">
        <v>66</v>
      </c>
      <c r="I3" s="86" t="s">
        <v>67</v>
      </c>
      <c r="J3" s="87" t="s">
        <v>68</v>
      </c>
    </row>
    <row r="4" spans="1:10" ht="31.5">
      <c r="A4" s="81" t="s">
        <v>21</v>
      </c>
      <c r="B4" s="82"/>
      <c r="C4" s="82"/>
      <c r="D4" s="82"/>
      <c r="E4" s="82"/>
      <c r="F4" s="82"/>
      <c r="G4" s="141">
        <f>IFERROR(C4/B4,0)</f>
        <v>0</v>
      </c>
      <c r="H4" s="141">
        <f>IFERROR(E4/D4,0)</f>
        <v>0</v>
      </c>
      <c r="I4" s="141">
        <f>IFERROR(F4/E4,0)</f>
        <v>0</v>
      </c>
      <c r="J4" s="141">
        <f>IFERROR(F4/B4,0)</f>
        <v>0</v>
      </c>
    </row>
    <row r="5" spans="1:10">
      <c r="A5" s="18" t="s">
        <v>22</v>
      </c>
      <c r="B5" s="3"/>
      <c r="C5" s="3"/>
      <c r="D5" s="3"/>
      <c r="E5" s="3"/>
      <c r="F5" s="3"/>
      <c r="G5" s="142">
        <f t="shared" ref="G5:G27" si="0">IFERROR(C5/B5,0)</f>
        <v>0</v>
      </c>
      <c r="H5" s="142">
        <f t="shared" ref="H5:H27" si="1">IFERROR(E5/D5,0)</f>
        <v>0</v>
      </c>
      <c r="I5" s="142">
        <f t="shared" ref="I5:I27" si="2">IFERROR(F5/E5,0)</f>
        <v>0</v>
      </c>
      <c r="J5" s="142">
        <f t="shared" ref="J5:J27" si="3">IFERROR(F5/B5,0)</f>
        <v>0</v>
      </c>
    </row>
    <row r="6" spans="1:10">
      <c r="A6" s="18" t="s">
        <v>23</v>
      </c>
      <c r="B6" s="3">
        <v>25</v>
      </c>
      <c r="C6" s="3">
        <v>35</v>
      </c>
      <c r="D6" s="3">
        <v>16</v>
      </c>
      <c r="E6" s="3">
        <v>30</v>
      </c>
      <c r="F6" s="3">
        <v>26</v>
      </c>
      <c r="G6" s="142">
        <f t="shared" si="0"/>
        <v>1.4</v>
      </c>
      <c r="H6" s="142">
        <f t="shared" si="1"/>
        <v>1.875</v>
      </c>
      <c r="I6" s="142">
        <f t="shared" si="2"/>
        <v>0.8666666666666667</v>
      </c>
      <c r="J6" s="142">
        <f t="shared" si="3"/>
        <v>1.04</v>
      </c>
    </row>
    <row r="7" spans="1:10" ht="31.5">
      <c r="A7" s="18" t="s">
        <v>24</v>
      </c>
      <c r="B7" s="3"/>
      <c r="C7" s="3"/>
      <c r="D7" s="3"/>
      <c r="E7" s="3"/>
      <c r="F7" s="3"/>
      <c r="G7" s="142">
        <f t="shared" si="0"/>
        <v>0</v>
      </c>
      <c r="H7" s="142">
        <f t="shared" si="1"/>
        <v>0</v>
      </c>
      <c r="I7" s="142">
        <f t="shared" si="2"/>
        <v>0</v>
      </c>
      <c r="J7" s="142">
        <f t="shared" si="3"/>
        <v>0</v>
      </c>
    </row>
    <row r="8" spans="1:10">
      <c r="A8" s="18" t="s">
        <v>25</v>
      </c>
      <c r="B8" s="3"/>
      <c r="C8" s="3"/>
      <c r="D8" s="3"/>
      <c r="E8" s="3"/>
      <c r="F8" s="3"/>
      <c r="G8" s="142">
        <f t="shared" si="0"/>
        <v>0</v>
      </c>
      <c r="H8" s="142">
        <f t="shared" si="1"/>
        <v>0</v>
      </c>
      <c r="I8" s="142">
        <f t="shared" si="2"/>
        <v>0</v>
      </c>
      <c r="J8" s="142">
        <f t="shared" si="3"/>
        <v>0</v>
      </c>
    </row>
    <row r="9" spans="1:10">
      <c r="A9" s="18" t="s">
        <v>26</v>
      </c>
      <c r="B9" s="3"/>
      <c r="C9" s="3"/>
      <c r="D9" s="3"/>
      <c r="E9" s="3"/>
      <c r="F9" s="3"/>
      <c r="G9" s="142">
        <f t="shared" si="0"/>
        <v>0</v>
      </c>
      <c r="H9" s="142">
        <f t="shared" si="1"/>
        <v>0</v>
      </c>
      <c r="I9" s="142">
        <f t="shared" si="2"/>
        <v>0</v>
      </c>
      <c r="J9" s="142">
        <f t="shared" si="3"/>
        <v>0</v>
      </c>
    </row>
    <row r="10" spans="1:10">
      <c r="A10" s="18" t="s">
        <v>27</v>
      </c>
      <c r="B10" s="3"/>
      <c r="C10" s="3"/>
      <c r="D10" s="3"/>
      <c r="E10" s="3"/>
      <c r="F10" s="3"/>
      <c r="G10" s="142">
        <f t="shared" si="0"/>
        <v>0</v>
      </c>
      <c r="H10" s="142">
        <f t="shared" si="1"/>
        <v>0</v>
      </c>
      <c r="I10" s="142">
        <f t="shared" si="2"/>
        <v>0</v>
      </c>
      <c r="J10" s="142">
        <f t="shared" si="3"/>
        <v>0</v>
      </c>
    </row>
    <row r="11" spans="1:10">
      <c r="A11" s="18" t="s">
        <v>28</v>
      </c>
      <c r="B11" s="3"/>
      <c r="C11" s="3"/>
      <c r="D11" s="3"/>
      <c r="E11" s="3"/>
      <c r="F11" s="3"/>
      <c r="G11" s="142">
        <f t="shared" si="0"/>
        <v>0</v>
      </c>
      <c r="H11" s="142">
        <f t="shared" si="1"/>
        <v>0</v>
      </c>
      <c r="I11" s="142">
        <f t="shared" si="2"/>
        <v>0</v>
      </c>
      <c r="J11" s="142">
        <f t="shared" si="3"/>
        <v>0</v>
      </c>
    </row>
    <row r="12" spans="1:10">
      <c r="A12" s="18" t="s">
        <v>29</v>
      </c>
      <c r="B12" s="30"/>
      <c r="C12" s="30"/>
      <c r="D12" s="30"/>
      <c r="E12" s="30"/>
      <c r="F12" s="30"/>
      <c r="G12" s="142">
        <f t="shared" si="0"/>
        <v>0</v>
      </c>
      <c r="H12" s="142">
        <f t="shared" si="1"/>
        <v>0</v>
      </c>
      <c r="I12" s="142">
        <f t="shared" si="2"/>
        <v>0</v>
      </c>
      <c r="J12" s="142">
        <f t="shared" si="3"/>
        <v>0</v>
      </c>
    </row>
    <row r="13" spans="1:10" ht="31.5">
      <c r="A13" s="18" t="s">
        <v>30</v>
      </c>
      <c r="B13" s="31"/>
      <c r="C13" s="31"/>
      <c r="D13" s="30"/>
      <c r="E13" s="30"/>
      <c r="F13" s="30"/>
      <c r="G13" s="142">
        <f t="shared" si="0"/>
        <v>0</v>
      </c>
      <c r="H13" s="142">
        <f t="shared" si="1"/>
        <v>0</v>
      </c>
      <c r="I13" s="142">
        <f t="shared" si="2"/>
        <v>0</v>
      </c>
      <c r="J13" s="142">
        <f t="shared" si="3"/>
        <v>0</v>
      </c>
    </row>
    <row r="14" spans="1:10">
      <c r="A14" s="18" t="s">
        <v>31</v>
      </c>
      <c r="B14" s="3">
        <v>145</v>
      </c>
      <c r="C14" s="3">
        <v>146</v>
      </c>
      <c r="D14" s="3">
        <v>49</v>
      </c>
      <c r="E14" s="3">
        <v>126</v>
      </c>
      <c r="F14" s="3">
        <v>121</v>
      </c>
      <c r="G14" s="142">
        <f t="shared" si="0"/>
        <v>1.0068965517241379</v>
      </c>
      <c r="H14" s="142">
        <f t="shared" si="1"/>
        <v>2.5714285714285716</v>
      </c>
      <c r="I14" s="142">
        <f t="shared" si="2"/>
        <v>0.96031746031746035</v>
      </c>
      <c r="J14" s="142">
        <f t="shared" si="3"/>
        <v>0.83448275862068966</v>
      </c>
    </row>
    <row r="15" spans="1:10" ht="47.25">
      <c r="A15" s="18" t="s">
        <v>32</v>
      </c>
      <c r="B15" s="3"/>
      <c r="C15" s="3"/>
      <c r="D15" s="3"/>
      <c r="E15" s="3"/>
      <c r="F15" s="3"/>
      <c r="G15" s="142">
        <f t="shared" si="0"/>
        <v>0</v>
      </c>
      <c r="H15" s="142">
        <f t="shared" si="1"/>
        <v>0</v>
      </c>
      <c r="I15" s="142">
        <f t="shared" si="2"/>
        <v>0</v>
      </c>
      <c r="J15" s="142">
        <f t="shared" si="3"/>
        <v>0</v>
      </c>
    </row>
    <row r="16" spans="1:10">
      <c r="A16" s="18" t="s">
        <v>33</v>
      </c>
      <c r="B16" s="3"/>
      <c r="C16" s="3"/>
      <c r="D16" s="3"/>
      <c r="E16" s="3"/>
      <c r="F16" s="3"/>
      <c r="G16" s="142">
        <f t="shared" si="0"/>
        <v>0</v>
      </c>
      <c r="H16" s="142">
        <f t="shared" si="1"/>
        <v>0</v>
      </c>
      <c r="I16" s="142">
        <f t="shared" si="2"/>
        <v>0</v>
      </c>
      <c r="J16" s="142">
        <f t="shared" si="3"/>
        <v>0</v>
      </c>
    </row>
    <row r="17" spans="1:11">
      <c r="A17" s="18" t="s">
        <v>34</v>
      </c>
      <c r="B17" s="3"/>
      <c r="C17" s="3"/>
      <c r="D17" s="3"/>
      <c r="E17" s="3"/>
      <c r="F17" s="3"/>
      <c r="G17" s="142">
        <f t="shared" si="0"/>
        <v>0</v>
      </c>
      <c r="H17" s="142">
        <f t="shared" si="1"/>
        <v>0</v>
      </c>
      <c r="I17" s="142">
        <f t="shared" si="2"/>
        <v>0</v>
      </c>
      <c r="J17" s="142">
        <f t="shared" si="3"/>
        <v>0</v>
      </c>
    </row>
    <row r="18" spans="1:11">
      <c r="A18" s="18" t="s">
        <v>35</v>
      </c>
      <c r="B18" s="3"/>
      <c r="C18" s="3"/>
      <c r="D18" s="3"/>
      <c r="E18" s="3"/>
      <c r="F18" s="3"/>
      <c r="G18" s="142">
        <f t="shared" si="0"/>
        <v>0</v>
      </c>
      <c r="H18" s="142">
        <f t="shared" si="1"/>
        <v>0</v>
      </c>
      <c r="I18" s="142">
        <f t="shared" si="2"/>
        <v>0</v>
      </c>
      <c r="J18" s="142">
        <f t="shared" si="3"/>
        <v>0</v>
      </c>
    </row>
    <row r="19" spans="1:11">
      <c r="A19" s="18" t="s">
        <v>36</v>
      </c>
      <c r="B19" s="3"/>
      <c r="C19" s="3"/>
      <c r="D19" s="3"/>
      <c r="E19" s="3"/>
      <c r="F19" s="3"/>
      <c r="G19" s="142">
        <f t="shared" si="0"/>
        <v>0</v>
      </c>
      <c r="H19" s="142">
        <f t="shared" si="1"/>
        <v>0</v>
      </c>
      <c r="I19" s="142">
        <f t="shared" si="2"/>
        <v>0</v>
      </c>
      <c r="J19" s="142">
        <f t="shared" si="3"/>
        <v>0</v>
      </c>
    </row>
    <row r="20" spans="1:11">
      <c r="A20" s="18" t="s">
        <v>37</v>
      </c>
      <c r="B20" s="3"/>
      <c r="C20" s="3"/>
      <c r="D20" s="3"/>
      <c r="E20" s="3"/>
      <c r="F20" s="3"/>
      <c r="G20" s="142">
        <f t="shared" si="0"/>
        <v>0</v>
      </c>
      <c r="H20" s="142">
        <f t="shared" si="1"/>
        <v>0</v>
      </c>
      <c r="I20" s="142">
        <f t="shared" si="2"/>
        <v>0</v>
      </c>
      <c r="J20" s="142">
        <f t="shared" si="3"/>
        <v>0</v>
      </c>
    </row>
    <row r="21" spans="1:11">
      <c r="A21" s="18" t="s">
        <v>38</v>
      </c>
      <c r="B21" s="3"/>
      <c r="C21" s="3"/>
      <c r="D21" s="3"/>
      <c r="E21" s="3"/>
      <c r="F21" s="3"/>
      <c r="G21" s="142">
        <f t="shared" si="0"/>
        <v>0</v>
      </c>
      <c r="H21" s="142">
        <f t="shared" si="1"/>
        <v>0</v>
      </c>
      <c r="I21" s="142">
        <f t="shared" si="2"/>
        <v>0</v>
      </c>
      <c r="J21" s="142">
        <f t="shared" si="3"/>
        <v>0</v>
      </c>
    </row>
    <row r="22" spans="1:11">
      <c r="A22" s="18" t="s">
        <v>39</v>
      </c>
      <c r="B22" s="3"/>
      <c r="C22" s="3"/>
      <c r="D22" s="3"/>
      <c r="E22" s="3"/>
      <c r="F22" s="3"/>
      <c r="G22" s="142">
        <f t="shared" si="0"/>
        <v>0</v>
      </c>
      <c r="H22" s="142">
        <f t="shared" si="1"/>
        <v>0</v>
      </c>
      <c r="I22" s="142">
        <f t="shared" si="2"/>
        <v>0</v>
      </c>
      <c r="J22" s="142">
        <f t="shared" si="3"/>
        <v>0</v>
      </c>
      <c r="K22" s="8"/>
    </row>
    <row r="23" spans="1:11">
      <c r="A23" s="18" t="s">
        <v>40</v>
      </c>
      <c r="B23" s="3"/>
      <c r="C23" s="3"/>
      <c r="D23" s="3"/>
      <c r="E23" s="3"/>
      <c r="F23" s="3"/>
      <c r="G23" s="142">
        <f t="shared" si="0"/>
        <v>0</v>
      </c>
      <c r="H23" s="142">
        <f t="shared" si="1"/>
        <v>0</v>
      </c>
      <c r="I23" s="142">
        <f t="shared" si="2"/>
        <v>0</v>
      </c>
      <c r="J23" s="142">
        <f t="shared" si="3"/>
        <v>0</v>
      </c>
      <c r="K23" s="8"/>
    </row>
    <row r="24" spans="1:11">
      <c r="A24" s="18" t="s">
        <v>41</v>
      </c>
      <c r="B24" s="3"/>
      <c r="C24" s="3"/>
      <c r="D24" s="3"/>
      <c r="E24" s="3"/>
      <c r="F24" s="3"/>
      <c r="G24" s="142">
        <f t="shared" si="0"/>
        <v>0</v>
      </c>
      <c r="H24" s="142">
        <f t="shared" si="1"/>
        <v>0</v>
      </c>
      <c r="I24" s="142">
        <f t="shared" si="2"/>
        <v>0</v>
      </c>
      <c r="J24" s="142">
        <f t="shared" si="3"/>
        <v>0</v>
      </c>
      <c r="K24" s="8"/>
    </row>
    <row r="25" spans="1:11">
      <c r="A25" s="18" t="s">
        <v>42</v>
      </c>
      <c r="B25" s="3"/>
      <c r="C25" s="3"/>
      <c r="D25" s="3"/>
      <c r="E25" s="3"/>
      <c r="F25" s="3"/>
      <c r="G25" s="142">
        <f t="shared" si="0"/>
        <v>0</v>
      </c>
      <c r="H25" s="142">
        <f t="shared" si="1"/>
        <v>0</v>
      </c>
      <c r="I25" s="142">
        <f t="shared" si="2"/>
        <v>0</v>
      </c>
      <c r="J25" s="142">
        <f t="shared" si="3"/>
        <v>0</v>
      </c>
      <c r="K25" s="8"/>
    </row>
    <row r="26" spans="1:11">
      <c r="A26" s="18" t="s">
        <v>43</v>
      </c>
      <c r="B26" s="3"/>
      <c r="C26" s="3"/>
      <c r="D26" s="3"/>
      <c r="E26" s="3"/>
      <c r="F26" s="3"/>
      <c r="G26" s="142">
        <f t="shared" si="0"/>
        <v>0</v>
      </c>
      <c r="H26" s="142">
        <f t="shared" si="1"/>
        <v>0</v>
      </c>
      <c r="I26" s="142">
        <f t="shared" si="2"/>
        <v>0</v>
      </c>
      <c r="J26" s="142">
        <f t="shared" si="3"/>
        <v>0</v>
      </c>
      <c r="K26" s="8"/>
    </row>
    <row r="27" spans="1:11">
      <c r="A27" s="18" t="s">
        <v>44</v>
      </c>
      <c r="B27" s="3"/>
      <c r="C27" s="3"/>
      <c r="D27" s="3"/>
      <c r="E27" s="3"/>
      <c r="F27" s="3"/>
      <c r="G27" s="142">
        <f t="shared" si="0"/>
        <v>0</v>
      </c>
      <c r="H27" s="142">
        <f t="shared" si="1"/>
        <v>0</v>
      </c>
      <c r="I27" s="142">
        <f t="shared" si="2"/>
        <v>0</v>
      </c>
      <c r="J27" s="142">
        <f t="shared" si="3"/>
        <v>0</v>
      </c>
      <c r="K27" s="8"/>
    </row>
    <row r="28" spans="1:11">
      <c r="A28" s="18" t="s">
        <v>45</v>
      </c>
      <c r="B28" s="3"/>
      <c r="C28" s="3"/>
      <c r="D28" s="3"/>
      <c r="E28" s="3"/>
      <c r="F28" s="3"/>
      <c r="G28" s="142">
        <f>IFERROR(C28/B28,0)</f>
        <v>0</v>
      </c>
      <c r="H28" s="142">
        <f t="shared" ref="H28:I31" si="4">IFERROR(E28/D28,0)</f>
        <v>0</v>
      </c>
      <c r="I28" s="142">
        <f t="shared" si="4"/>
        <v>0</v>
      </c>
      <c r="J28" s="142">
        <f>IFERROR(F28/B28,0)</f>
        <v>0</v>
      </c>
      <c r="K28" s="8"/>
    </row>
    <row r="29" spans="1:11">
      <c r="A29" s="18" t="s">
        <v>46</v>
      </c>
      <c r="B29" s="3"/>
      <c r="C29" s="3"/>
      <c r="D29" s="3"/>
      <c r="E29" s="3"/>
      <c r="F29" s="3"/>
      <c r="G29" s="142">
        <f>IFERROR(C29/B29,0)</f>
        <v>0</v>
      </c>
      <c r="H29" s="142">
        <f t="shared" si="4"/>
        <v>0</v>
      </c>
      <c r="I29" s="142">
        <f t="shared" si="4"/>
        <v>0</v>
      </c>
      <c r="J29" s="142">
        <f>IFERROR(F29/B29,0)</f>
        <v>0</v>
      </c>
      <c r="K29" s="8"/>
    </row>
    <row r="30" spans="1:11" ht="31.5">
      <c r="A30" s="31" t="s">
        <v>47</v>
      </c>
      <c r="B30" s="30"/>
      <c r="C30" s="30"/>
      <c r="D30" s="30"/>
      <c r="E30" s="30"/>
      <c r="F30" s="30"/>
      <c r="G30" s="142">
        <f>IFERROR(C30/B30,0)</f>
        <v>0</v>
      </c>
      <c r="H30" s="142">
        <f t="shared" si="4"/>
        <v>0</v>
      </c>
      <c r="I30" s="142">
        <f t="shared" si="4"/>
        <v>0</v>
      </c>
      <c r="J30" s="142">
        <f>IFERROR(F30/B30,0)</f>
        <v>0</v>
      </c>
    </row>
    <row r="31" spans="1:11">
      <c r="A31" s="140" t="s">
        <v>57</v>
      </c>
      <c r="B31" s="56">
        <f>SUM(B4:B30)</f>
        <v>170</v>
      </c>
      <c r="C31" s="56">
        <f>SUM(C4:C30)</f>
        <v>181</v>
      </c>
      <c r="D31" s="56">
        <f>SUM(D4:D30)</f>
        <v>65</v>
      </c>
      <c r="E31" s="56">
        <f>SUM(E4:E30)</f>
        <v>156</v>
      </c>
      <c r="F31" s="56">
        <f>SUM(F4:F30)</f>
        <v>147</v>
      </c>
      <c r="G31" s="142">
        <f>IFERROR(C31/B31,0)</f>
        <v>1.0647058823529412</v>
      </c>
      <c r="H31" s="142">
        <f t="shared" si="4"/>
        <v>2.4</v>
      </c>
      <c r="I31" s="142">
        <f t="shared" si="4"/>
        <v>0.94230769230769229</v>
      </c>
      <c r="J31" s="142">
        <f>IFERROR(F31/B31,0)</f>
        <v>0.86470588235294121</v>
      </c>
    </row>
    <row r="32" spans="1:11">
      <c r="A32" s="10"/>
      <c r="B32" s="8"/>
      <c r="C32" s="8"/>
      <c r="D32" s="8"/>
      <c r="E32" s="8"/>
      <c r="F32" s="8"/>
      <c r="G32" s="8"/>
      <c r="H32" s="8"/>
      <c r="J32" s="8"/>
    </row>
    <row r="33" spans="1:10" ht="16.5" thickBot="1">
      <c r="A33" s="511" t="s">
        <v>56</v>
      </c>
      <c r="B33" s="512"/>
      <c r="C33" s="512"/>
      <c r="D33" s="512"/>
      <c r="E33" s="512"/>
      <c r="F33" s="512"/>
      <c r="G33" s="512"/>
      <c r="H33" s="512"/>
      <c r="I33" s="512"/>
      <c r="J33" s="512"/>
    </row>
    <row r="34" spans="1:10" ht="32.25" thickBot="1">
      <c r="A34" s="83" t="s">
        <v>69</v>
      </c>
      <c r="B34" s="84" t="s">
        <v>60</v>
      </c>
      <c r="C34" s="84" t="s">
        <v>61</v>
      </c>
      <c r="D34" s="85" t="s">
        <v>62</v>
      </c>
      <c r="E34" s="85" t="s">
        <v>63</v>
      </c>
      <c r="F34" s="85" t="s">
        <v>64</v>
      </c>
      <c r="G34" s="100" t="s">
        <v>65</v>
      </c>
      <c r="H34" s="100" t="s">
        <v>66</v>
      </c>
      <c r="I34" s="100" t="s">
        <v>67</v>
      </c>
      <c r="J34" s="101" t="s">
        <v>68</v>
      </c>
    </row>
    <row r="35" spans="1:10" ht="31.5">
      <c r="A35" s="81" t="s">
        <v>21</v>
      </c>
      <c r="B35" s="82"/>
      <c r="C35" s="82"/>
      <c r="D35" s="82"/>
      <c r="E35" s="82"/>
      <c r="F35" s="82"/>
      <c r="G35" s="141">
        <f>IFERROR(C35/B35,0)</f>
        <v>0</v>
      </c>
      <c r="H35" s="141">
        <f>IFERROR(E35/D35,0)</f>
        <v>0</v>
      </c>
      <c r="I35" s="141">
        <f>IFERROR(F35/E35,0)</f>
        <v>0</v>
      </c>
      <c r="J35" s="141">
        <f>IFERROR(F35/B35,0)</f>
        <v>0</v>
      </c>
    </row>
    <row r="36" spans="1:10">
      <c r="A36" s="18" t="s">
        <v>22</v>
      </c>
      <c r="B36" s="3"/>
      <c r="C36" s="3"/>
      <c r="D36" s="3"/>
      <c r="E36" s="3"/>
      <c r="F36" s="3"/>
      <c r="G36" s="142">
        <f t="shared" ref="G36:G47" si="5">IFERROR(C36/B36,0)</f>
        <v>0</v>
      </c>
      <c r="H36" s="142">
        <f t="shared" ref="H36:H47" si="6">IFERROR(E36/D36,0)</f>
        <v>0</v>
      </c>
      <c r="I36" s="142">
        <f t="shared" ref="I36:I47" si="7">IFERROR(F36/E36,0)</f>
        <v>0</v>
      </c>
      <c r="J36" s="142">
        <f t="shared" ref="J36:J47" si="8">IFERROR(F36/B36,0)</f>
        <v>0</v>
      </c>
    </row>
    <row r="37" spans="1:10">
      <c r="A37" s="18" t="s">
        <v>23</v>
      </c>
      <c r="B37" s="3"/>
      <c r="C37" s="3"/>
      <c r="D37" s="3"/>
      <c r="E37" s="3"/>
      <c r="F37" s="3"/>
      <c r="G37" s="142">
        <f t="shared" si="5"/>
        <v>0</v>
      </c>
      <c r="H37" s="142">
        <f t="shared" si="6"/>
        <v>0</v>
      </c>
      <c r="I37" s="142">
        <f t="shared" si="7"/>
        <v>0</v>
      </c>
      <c r="J37" s="142">
        <f t="shared" si="8"/>
        <v>0</v>
      </c>
    </row>
    <row r="38" spans="1:10" ht="31.5">
      <c r="A38" s="18" t="s">
        <v>24</v>
      </c>
      <c r="B38" s="3"/>
      <c r="C38" s="3"/>
      <c r="D38" s="3"/>
      <c r="E38" s="3"/>
      <c r="F38" s="3"/>
      <c r="G38" s="142">
        <f t="shared" si="5"/>
        <v>0</v>
      </c>
      <c r="H38" s="142">
        <f t="shared" si="6"/>
        <v>0</v>
      </c>
      <c r="I38" s="142">
        <f t="shared" si="7"/>
        <v>0</v>
      </c>
      <c r="J38" s="142">
        <f t="shared" si="8"/>
        <v>0</v>
      </c>
    </row>
    <row r="39" spans="1:10">
      <c r="A39" s="18" t="s">
        <v>25</v>
      </c>
      <c r="B39" s="3"/>
      <c r="C39" s="3"/>
      <c r="D39" s="3"/>
      <c r="E39" s="3"/>
      <c r="F39" s="3"/>
      <c r="G39" s="142">
        <f t="shared" si="5"/>
        <v>0</v>
      </c>
      <c r="H39" s="142">
        <f t="shared" si="6"/>
        <v>0</v>
      </c>
      <c r="I39" s="142">
        <f t="shared" si="7"/>
        <v>0</v>
      </c>
      <c r="J39" s="142">
        <f t="shared" si="8"/>
        <v>0</v>
      </c>
    </row>
    <row r="40" spans="1:10">
      <c r="A40" s="18" t="s">
        <v>26</v>
      </c>
      <c r="B40" s="3"/>
      <c r="C40" s="3"/>
      <c r="D40" s="3"/>
      <c r="E40" s="3"/>
      <c r="F40" s="3"/>
      <c r="G40" s="142">
        <f t="shared" si="5"/>
        <v>0</v>
      </c>
      <c r="H40" s="142">
        <f t="shared" si="6"/>
        <v>0</v>
      </c>
      <c r="I40" s="142">
        <f t="shared" si="7"/>
        <v>0</v>
      </c>
      <c r="J40" s="142">
        <f t="shared" si="8"/>
        <v>0</v>
      </c>
    </row>
    <row r="41" spans="1:10">
      <c r="A41" s="18" t="s">
        <v>27</v>
      </c>
      <c r="B41" s="3"/>
      <c r="C41" s="3"/>
      <c r="D41" s="3"/>
      <c r="E41" s="3"/>
      <c r="F41" s="3"/>
      <c r="G41" s="142">
        <f t="shared" si="5"/>
        <v>0</v>
      </c>
      <c r="H41" s="142">
        <f t="shared" si="6"/>
        <v>0</v>
      </c>
      <c r="I41" s="142">
        <f t="shared" si="7"/>
        <v>0</v>
      </c>
      <c r="J41" s="142">
        <f t="shared" si="8"/>
        <v>0</v>
      </c>
    </row>
    <row r="42" spans="1:10">
      <c r="A42" s="18" t="s">
        <v>28</v>
      </c>
      <c r="B42" s="3"/>
      <c r="C42" s="3"/>
      <c r="D42" s="3"/>
      <c r="E42" s="3"/>
      <c r="F42" s="3"/>
      <c r="G42" s="142">
        <f t="shared" si="5"/>
        <v>0</v>
      </c>
      <c r="H42" s="142">
        <f t="shared" si="6"/>
        <v>0</v>
      </c>
      <c r="I42" s="142">
        <f t="shared" si="7"/>
        <v>0</v>
      </c>
      <c r="J42" s="142">
        <f t="shared" si="8"/>
        <v>0</v>
      </c>
    </row>
    <row r="43" spans="1:10">
      <c r="A43" s="18" t="s">
        <v>29</v>
      </c>
      <c r="B43" s="30"/>
      <c r="C43" s="30"/>
      <c r="D43" s="30"/>
      <c r="E43" s="30"/>
      <c r="F43" s="30"/>
      <c r="G43" s="142">
        <f t="shared" si="5"/>
        <v>0</v>
      </c>
      <c r="H43" s="142">
        <f t="shared" si="6"/>
        <v>0</v>
      </c>
      <c r="I43" s="142">
        <f t="shared" si="7"/>
        <v>0</v>
      </c>
      <c r="J43" s="142">
        <f t="shared" si="8"/>
        <v>0</v>
      </c>
    </row>
    <row r="44" spans="1:10" ht="31.5">
      <c r="A44" s="18" t="s">
        <v>30</v>
      </c>
      <c r="B44" s="31"/>
      <c r="C44" s="31"/>
      <c r="D44" s="30"/>
      <c r="E44" s="30"/>
      <c r="F44" s="30"/>
      <c r="G44" s="142">
        <f t="shared" si="5"/>
        <v>0</v>
      </c>
      <c r="H44" s="142">
        <f t="shared" si="6"/>
        <v>0</v>
      </c>
      <c r="I44" s="142">
        <f t="shared" si="7"/>
        <v>0</v>
      </c>
      <c r="J44" s="142">
        <f t="shared" si="8"/>
        <v>0</v>
      </c>
    </row>
    <row r="45" spans="1:10">
      <c r="A45" s="18" t="s">
        <v>31</v>
      </c>
      <c r="B45" s="3"/>
      <c r="C45" s="3"/>
      <c r="D45" s="3"/>
      <c r="E45" s="3"/>
      <c r="F45" s="3"/>
      <c r="G45" s="142">
        <f t="shared" si="5"/>
        <v>0</v>
      </c>
      <c r="H45" s="142">
        <f t="shared" si="6"/>
        <v>0</v>
      </c>
      <c r="I45" s="142">
        <f t="shared" si="7"/>
        <v>0</v>
      </c>
      <c r="J45" s="142">
        <f t="shared" si="8"/>
        <v>0</v>
      </c>
    </row>
    <row r="46" spans="1:10" ht="47.25">
      <c r="A46" s="18" t="s">
        <v>32</v>
      </c>
      <c r="B46" s="3"/>
      <c r="C46" s="3"/>
      <c r="D46" s="3"/>
      <c r="E46" s="3"/>
      <c r="F46" s="3"/>
      <c r="G46" s="142">
        <f t="shared" si="5"/>
        <v>0</v>
      </c>
      <c r="H46" s="142">
        <f t="shared" si="6"/>
        <v>0</v>
      </c>
      <c r="I46" s="142">
        <f t="shared" si="7"/>
        <v>0</v>
      </c>
      <c r="J46" s="142">
        <f t="shared" si="8"/>
        <v>0</v>
      </c>
    </row>
    <row r="47" spans="1:10">
      <c r="A47" s="18" t="s">
        <v>33</v>
      </c>
      <c r="B47" s="3"/>
      <c r="C47" s="3"/>
      <c r="D47" s="3"/>
      <c r="E47" s="3"/>
      <c r="F47" s="3"/>
      <c r="G47" s="142">
        <f t="shared" si="5"/>
        <v>0</v>
      </c>
      <c r="H47" s="142">
        <f t="shared" si="6"/>
        <v>0</v>
      </c>
      <c r="I47" s="142">
        <f t="shared" si="7"/>
        <v>0</v>
      </c>
      <c r="J47" s="142">
        <f t="shared" si="8"/>
        <v>0</v>
      </c>
    </row>
    <row r="48" spans="1:10">
      <c r="A48" s="18" t="s">
        <v>34</v>
      </c>
      <c r="B48" s="3"/>
      <c r="C48" s="3"/>
      <c r="D48" s="3"/>
      <c r="E48" s="3"/>
      <c r="F48" s="3"/>
      <c r="G48" s="142">
        <f t="shared" ref="G48:G60" si="9">IFERROR(C48/B48,0)</f>
        <v>0</v>
      </c>
      <c r="H48" s="142">
        <f t="shared" ref="H48:H60" si="10">IFERROR(E48/D48,0)</f>
        <v>0</v>
      </c>
      <c r="I48" s="142">
        <f t="shared" ref="I48:I60" si="11">IFERROR(F48/E48,0)</f>
        <v>0</v>
      </c>
      <c r="J48" s="142">
        <f t="shared" ref="J48:J60" si="12">IFERROR(F48/B48,0)</f>
        <v>0</v>
      </c>
    </row>
    <row r="49" spans="1:10">
      <c r="A49" s="18" t="s">
        <v>35</v>
      </c>
      <c r="B49" s="3"/>
      <c r="C49" s="3"/>
      <c r="D49" s="3"/>
      <c r="E49" s="3"/>
      <c r="F49" s="3"/>
      <c r="G49" s="142">
        <f t="shared" si="9"/>
        <v>0</v>
      </c>
      <c r="H49" s="142">
        <f t="shared" si="10"/>
        <v>0</v>
      </c>
      <c r="I49" s="142">
        <f t="shared" si="11"/>
        <v>0</v>
      </c>
      <c r="J49" s="142">
        <f t="shared" si="12"/>
        <v>0</v>
      </c>
    </row>
    <row r="50" spans="1:10">
      <c r="A50" s="18" t="s">
        <v>36</v>
      </c>
      <c r="B50" s="3"/>
      <c r="C50" s="3"/>
      <c r="D50" s="3"/>
      <c r="E50" s="3"/>
      <c r="F50" s="3"/>
      <c r="G50" s="142">
        <f t="shared" si="9"/>
        <v>0</v>
      </c>
      <c r="H50" s="142">
        <f t="shared" si="10"/>
        <v>0</v>
      </c>
      <c r="I50" s="142">
        <f t="shared" si="11"/>
        <v>0</v>
      </c>
      <c r="J50" s="142">
        <f t="shared" si="12"/>
        <v>0</v>
      </c>
    </row>
    <row r="51" spans="1:10">
      <c r="A51" s="18" t="s">
        <v>37</v>
      </c>
      <c r="B51" s="3"/>
      <c r="C51" s="3"/>
      <c r="D51" s="3"/>
      <c r="E51" s="3"/>
      <c r="F51" s="3"/>
      <c r="G51" s="142">
        <f t="shared" si="9"/>
        <v>0</v>
      </c>
      <c r="H51" s="142">
        <f t="shared" si="10"/>
        <v>0</v>
      </c>
      <c r="I51" s="142">
        <f t="shared" si="11"/>
        <v>0</v>
      </c>
      <c r="J51" s="142">
        <f t="shared" si="12"/>
        <v>0</v>
      </c>
    </row>
    <row r="52" spans="1:10">
      <c r="A52" s="18" t="s">
        <v>38</v>
      </c>
      <c r="B52" s="3"/>
      <c r="C52" s="3"/>
      <c r="D52" s="3"/>
      <c r="E52" s="3"/>
      <c r="F52" s="3"/>
      <c r="G52" s="142">
        <f t="shared" si="9"/>
        <v>0</v>
      </c>
      <c r="H52" s="142">
        <f t="shared" si="10"/>
        <v>0</v>
      </c>
      <c r="I52" s="142">
        <f t="shared" si="11"/>
        <v>0</v>
      </c>
      <c r="J52" s="142">
        <f t="shared" si="12"/>
        <v>0</v>
      </c>
    </row>
    <row r="53" spans="1:10">
      <c r="A53" s="18" t="s">
        <v>39</v>
      </c>
      <c r="B53" s="3"/>
      <c r="C53" s="3"/>
      <c r="D53" s="3"/>
      <c r="E53" s="3"/>
      <c r="F53" s="3"/>
      <c r="G53" s="142">
        <f t="shared" si="9"/>
        <v>0</v>
      </c>
      <c r="H53" s="142">
        <f t="shared" si="10"/>
        <v>0</v>
      </c>
      <c r="I53" s="142">
        <f t="shared" si="11"/>
        <v>0</v>
      </c>
      <c r="J53" s="142">
        <f t="shared" si="12"/>
        <v>0</v>
      </c>
    </row>
    <row r="54" spans="1:10">
      <c r="A54" s="18" t="s">
        <v>40</v>
      </c>
      <c r="B54" s="3"/>
      <c r="C54" s="3"/>
      <c r="D54" s="3"/>
      <c r="E54" s="3"/>
      <c r="F54" s="3"/>
      <c r="G54" s="142">
        <f t="shared" si="9"/>
        <v>0</v>
      </c>
      <c r="H54" s="142">
        <f t="shared" si="10"/>
        <v>0</v>
      </c>
      <c r="I54" s="142">
        <f t="shared" si="11"/>
        <v>0</v>
      </c>
      <c r="J54" s="142">
        <f t="shared" si="12"/>
        <v>0</v>
      </c>
    </row>
    <row r="55" spans="1:10">
      <c r="A55" s="18" t="s">
        <v>41</v>
      </c>
      <c r="B55" s="3"/>
      <c r="C55" s="3"/>
      <c r="D55" s="3"/>
      <c r="E55" s="3"/>
      <c r="F55" s="3"/>
      <c r="G55" s="142">
        <f t="shared" si="9"/>
        <v>0</v>
      </c>
      <c r="H55" s="142">
        <f t="shared" si="10"/>
        <v>0</v>
      </c>
      <c r="I55" s="142">
        <f t="shared" si="11"/>
        <v>0</v>
      </c>
      <c r="J55" s="142">
        <f t="shared" si="12"/>
        <v>0</v>
      </c>
    </row>
    <row r="56" spans="1:10">
      <c r="A56" s="18" t="s">
        <v>42</v>
      </c>
      <c r="B56" s="3"/>
      <c r="C56" s="3"/>
      <c r="D56" s="3"/>
      <c r="E56" s="3"/>
      <c r="F56" s="3"/>
      <c r="G56" s="142">
        <f t="shared" si="9"/>
        <v>0</v>
      </c>
      <c r="H56" s="142">
        <f t="shared" si="10"/>
        <v>0</v>
      </c>
      <c r="I56" s="142">
        <f t="shared" si="11"/>
        <v>0</v>
      </c>
      <c r="J56" s="142">
        <f t="shared" si="12"/>
        <v>0</v>
      </c>
    </row>
    <row r="57" spans="1:10">
      <c r="A57" s="18" t="s">
        <v>43</v>
      </c>
      <c r="B57" s="3"/>
      <c r="C57" s="3"/>
      <c r="D57" s="3"/>
      <c r="E57" s="3"/>
      <c r="F57" s="3"/>
      <c r="G57" s="142">
        <f t="shared" si="9"/>
        <v>0</v>
      </c>
      <c r="H57" s="142">
        <f t="shared" si="10"/>
        <v>0</v>
      </c>
      <c r="I57" s="142">
        <f t="shared" si="11"/>
        <v>0</v>
      </c>
      <c r="J57" s="142">
        <f t="shared" si="12"/>
        <v>0</v>
      </c>
    </row>
    <row r="58" spans="1:10">
      <c r="A58" s="18" t="s">
        <v>44</v>
      </c>
      <c r="B58" s="3"/>
      <c r="C58" s="3"/>
      <c r="D58" s="3"/>
      <c r="E58" s="3"/>
      <c r="F58" s="3"/>
      <c r="G58" s="142">
        <f t="shared" si="9"/>
        <v>0</v>
      </c>
      <c r="H58" s="142">
        <f t="shared" si="10"/>
        <v>0</v>
      </c>
      <c r="I58" s="142">
        <f t="shared" si="11"/>
        <v>0</v>
      </c>
      <c r="J58" s="142">
        <f t="shared" si="12"/>
        <v>0</v>
      </c>
    </row>
    <row r="59" spans="1:10">
      <c r="A59" s="18" t="s">
        <v>45</v>
      </c>
      <c r="B59" s="3"/>
      <c r="C59" s="3"/>
      <c r="D59" s="3"/>
      <c r="E59" s="3"/>
      <c r="F59" s="3"/>
      <c r="G59" s="142">
        <f t="shared" si="9"/>
        <v>0</v>
      </c>
      <c r="H59" s="142">
        <f t="shared" si="10"/>
        <v>0</v>
      </c>
      <c r="I59" s="142">
        <f t="shared" si="11"/>
        <v>0</v>
      </c>
      <c r="J59" s="142">
        <f t="shared" si="12"/>
        <v>0</v>
      </c>
    </row>
    <row r="60" spans="1:10">
      <c r="A60" s="18" t="s">
        <v>46</v>
      </c>
      <c r="B60" s="3"/>
      <c r="C60" s="3"/>
      <c r="D60" s="3"/>
      <c r="E60" s="3"/>
      <c r="F60" s="3"/>
      <c r="G60" s="142">
        <f t="shared" si="9"/>
        <v>0</v>
      </c>
      <c r="H60" s="142">
        <f t="shared" si="10"/>
        <v>0</v>
      </c>
      <c r="I60" s="142">
        <f t="shared" si="11"/>
        <v>0</v>
      </c>
      <c r="J60" s="142">
        <f t="shared" si="12"/>
        <v>0</v>
      </c>
    </row>
    <row r="61" spans="1:10" ht="31.5">
      <c r="A61" s="31" t="s">
        <v>47</v>
      </c>
      <c r="B61" s="30"/>
      <c r="C61" s="30"/>
      <c r="D61" s="30"/>
      <c r="E61" s="30"/>
      <c r="F61" s="30"/>
      <c r="G61" s="142">
        <f>IFERROR(C61/B61,0)</f>
        <v>0</v>
      </c>
      <c r="H61" s="142">
        <f>IFERROR(E61/D61,0)</f>
        <v>0</v>
      </c>
      <c r="I61" s="142">
        <f>IFERROR(F61/E61,0)</f>
        <v>0</v>
      </c>
      <c r="J61" s="142">
        <f>IFERROR(F61/B61,0)</f>
        <v>0</v>
      </c>
    </row>
    <row r="62" spans="1:10">
      <c r="A62" s="140" t="s">
        <v>57</v>
      </c>
      <c r="B62" s="56">
        <f>SUM(B35:B61)</f>
        <v>0</v>
      </c>
      <c r="C62" s="56">
        <f>SUM(C35:C61)</f>
        <v>0</v>
      </c>
      <c r="D62" s="56">
        <f>SUM(D35:D61)</f>
        <v>0</v>
      </c>
      <c r="E62" s="56">
        <f>SUM(E35:E61)</f>
        <v>0</v>
      </c>
      <c r="F62" s="56">
        <f>SUM(F35:F61)</f>
        <v>0</v>
      </c>
      <c r="G62" s="142">
        <f>IFERROR(C62/B62,0)</f>
        <v>0</v>
      </c>
      <c r="H62" s="142">
        <f>IFERROR(E62/D62,0)</f>
        <v>0</v>
      </c>
      <c r="I62" s="142">
        <f>IFERROR(F62/E62,0)</f>
        <v>0</v>
      </c>
      <c r="J62" s="142">
        <f>IFERROR(F62/B62,0)</f>
        <v>0</v>
      </c>
    </row>
    <row r="63" spans="1:10">
      <c r="J63" s="8"/>
    </row>
    <row r="64" spans="1:10" ht="16.5" thickBot="1">
      <c r="A64" s="514" t="s">
        <v>125</v>
      </c>
      <c r="B64" s="515"/>
      <c r="C64" s="515"/>
      <c r="D64" s="515"/>
      <c r="E64" s="516"/>
    </row>
    <row r="65" spans="1:9" ht="63.75" thickBot="1">
      <c r="A65" s="95" t="s">
        <v>69</v>
      </c>
      <c r="B65" s="96" t="s">
        <v>61</v>
      </c>
      <c r="C65" s="97" t="s">
        <v>62</v>
      </c>
      <c r="D65" s="97" t="s">
        <v>63</v>
      </c>
      <c r="E65" s="97" t="s">
        <v>64</v>
      </c>
      <c r="F65" s="98" t="s">
        <v>144</v>
      </c>
      <c r="G65" s="98" t="s">
        <v>145</v>
      </c>
      <c r="H65" s="98" t="s">
        <v>146</v>
      </c>
      <c r="I65" s="99" t="s">
        <v>147</v>
      </c>
    </row>
    <row r="66" spans="1:9" ht="31.5">
      <c r="A66" s="81" t="s">
        <v>21</v>
      </c>
      <c r="B66" s="82"/>
      <c r="C66" s="82"/>
      <c r="D66" s="82"/>
      <c r="E66" s="82"/>
      <c r="F66" s="143">
        <f>+IFERROR(B66/(C4+C35),0)*100</f>
        <v>0</v>
      </c>
      <c r="G66" s="143">
        <f>+IFERROR(C66/(D4+D35),0)*100</f>
        <v>0</v>
      </c>
      <c r="H66" s="143">
        <f>+IFERROR(D66/(E4+E35),0)*100</f>
        <v>0</v>
      </c>
      <c r="I66" s="143">
        <f>+IFERROR(E66/(F4+F35),0)*100</f>
        <v>0</v>
      </c>
    </row>
    <row r="67" spans="1:9">
      <c r="A67" s="18" t="s">
        <v>22</v>
      </c>
      <c r="B67" s="3"/>
      <c r="C67" s="3"/>
      <c r="D67" s="3"/>
      <c r="E67" s="3"/>
      <c r="F67" s="144">
        <f t="shared" ref="F67:F76" si="13">+IFERROR(B67/(C5+C36),0)*100</f>
        <v>0</v>
      </c>
      <c r="G67" s="144">
        <f t="shared" ref="G67:G76" si="14">+IFERROR(C67/(D5+D36),0)*100</f>
        <v>0</v>
      </c>
      <c r="H67" s="144">
        <f t="shared" ref="H67:H77" si="15">+IFERROR(D67/(E5+E36),0)*100</f>
        <v>0</v>
      </c>
      <c r="I67" s="144">
        <f t="shared" ref="I67:I77" si="16">+IFERROR(E67/(F5+F36),0)*100</f>
        <v>0</v>
      </c>
    </row>
    <row r="68" spans="1:9">
      <c r="A68" s="18" t="s">
        <v>23</v>
      </c>
      <c r="B68" s="3">
        <v>20</v>
      </c>
      <c r="C68" s="3">
        <v>1</v>
      </c>
      <c r="D68" s="3">
        <v>16</v>
      </c>
      <c r="E68" s="3">
        <v>15</v>
      </c>
      <c r="F68" s="144">
        <f t="shared" si="13"/>
        <v>57.142857142857139</v>
      </c>
      <c r="G68" s="144">
        <f t="shared" si="14"/>
        <v>6.25</v>
      </c>
      <c r="H68" s="144">
        <f t="shared" si="15"/>
        <v>53.333333333333336</v>
      </c>
      <c r="I68" s="144">
        <f t="shared" si="16"/>
        <v>57.692307692307686</v>
      </c>
    </row>
    <row r="69" spans="1:9" ht="31.5">
      <c r="A69" s="18" t="s">
        <v>24</v>
      </c>
      <c r="B69" s="3"/>
      <c r="C69" s="3"/>
      <c r="D69" s="3"/>
      <c r="E69" s="3"/>
      <c r="F69" s="144">
        <f t="shared" si="13"/>
        <v>0</v>
      </c>
      <c r="G69" s="144">
        <f t="shared" si="14"/>
        <v>0</v>
      </c>
      <c r="H69" s="144">
        <f t="shared" si="15"/>
        <v>0</v>
      </c>
      <c r="I69" s="144">
        <f t="shared" si="16"/>
        <v>0</v>
      </c>
    </row>
    <row r="70" spans="1:9">
      <c r="A70" s="18" t="s">
        <v>25</v>
      </c>
      <c r="B70" s="3"/>
      <c r="C70" s="3"/>
      <c r="D70" s="3"/>
      <c r="E70" s="3"/>
      <c r="F70" s="144">
        <f t="shared" si="13"/>
        <v>0</v>
      </c>
      <c r="G70" s="144">
        <f t="shared" si="14"/>
        <v>0</v>
      </c>
      <c r="H70" s="144">
        <f t="shared" si="15"/>
        <v>0</v>
      </c>
      <c r="I70" s="144">
        <f t="shared" si="16"/>
        <v>0</v>
      </c>
    </row>
    <row r="71" spans="1:9">
      <c r="A71" s="18" t="s">
        <v>26</v>
      </c>
      <c r="B71" s="3"/>
      <c r="C71" s="3"/>
      <c r="D71" s="3"/>
      <c r="E71" s="3"/>
      <c r="F71" s="144">
        <f t="shared" si="13"/>
        <v>0</v>
      </c>
      <c r="G71" s="144">
        <f t="shared" si="14"/>
        <v>0</v>
      </c>
      <c r="H71" s="144">
        <f t="shared" si="15"/>
        <v>0</v>
      </c>
      <c r="I71" s="144">
        <f t="shared" si="16"/>
        <v>0</v>
      </c>
    </row>
    <row r="72" spans="1:9">
      <c r="A72" s="18" t="s">
        <v>27</v>
      </c>
      <c r="B72" s="3"/>
      <c r="C72" s="3"/>
      <c r="D72" s="3"/>
      <c r="E72" s="3"/>
      <c r="F72" s="144">
        <f t="shared" si="13"/>
        <v>0</v>
      </c>
      <c r="G72" s="144">
        <f t="shared" si="14"/>
        <v>0</v>
      </c>
      <c r="H72" s="144">
        <f t="shared" si="15"/>
        <v>0</v>
      </c>
      <c r="I72" s="144">
        <f t="shared" si="16"/>
        <v>0</v>
      </c>
    </row>
    <row r="73" spans="1:9">
      <c r="A73" s="18" t="s">
        <v>28</v>
      </c>
      <c r="B73" s="30"/>
      <c r="C73" s="30"/>
      <c r="D73" s="30"/>
      <c r="E73" s="30"/>
      <c r="F73" s="144">
        <f t="shared" si="13"/>
        <v>0</v>
      </c>
      <c r="G73" s="144">
        <f t="shared" si="14"/>
        <v>0</v>
      </c>
      <c r="H73" s="144">
        <f t="shared" si="15"/>
        <v>0</v>
      </c>
      <c r="I73" s="144">
        <f t="shared" si="16"/>
        <v>0</v>
      </c>
    </row>
    <row r="74" spans="1:9">
      <c r="A74" s="18" t="s">
        <v>29</v>
      </c>
      <c r="B74" s="31"/>
      <c r="C74" s="30"/>
      <c r="D74" s="30"/>
      <c r="E74" s="30"/>
      <c r="F74" s="144">
        <f t="shared" si="13"/>
        <v>0</v>
      </c>
      <c r="G74" s="144">
        <f t="shared" si="14"/>
        <v>0</v>
      </c>
      <c r="H74" s="144">
        <f t="shared" si="15"/>
        <v>0</v>
      </c>
      <c r="I74" s="144">
        <f t="shared" si="16"/>
        <v>0</v>
      </c>
    </row>
    <row r="75" spans="1:9" ht="31.5">
      <c r="A75" s="18" t="s">
        <v>30</v>
      </c>
      <c r="B75" s="3"/>
      <c r="C75" s="3"/>
      <c r="D75" s="3"/>
      <c r="E75" s="3"/>
      <c r="F75" s="144">
        <f t="shared" si="13"/>
        <v>0</v>
      </c>
      <c r="G75" s="144">
        <f t="shared" si="14"/>
        <v>0</v>
      </c>
      <c r="H75" s="144">
        <f t="shared" si="15"/>
        <v>0</v>
      </c>
      <c r="I75" s="144">
        <f t="shared" si="16"/>
        <v>0</v>
      </c>
    </row>
    <row r="76" spans="1:9">
      <c r="A76" s="18" t="s">
        <v>31</v>
      </c>
      <c r="B76" s="3">
        <v>123</v>
      </c>
      <c r="C76" s="3">
        <v>33</v>
      </c>
      <c r="D76" s="3">
        <v>117</v>
      </c>
      <c r="E76" s="3">
        <v>114</v>
      </c>
      <c r="F76" s="144">
        <f t="shared" si="13"/>
        <v>84.246575342465761</v>
      </c>
      <c r="G76" s="144">
        <f t="shared" si="14"/>
        <v>67.346938775510196</v>
      </c>
      <c r="H76" s="144">
        <f t="shared" si="15"/>
        <v>92.857142857142861</v>
      </c>
      <c r="I76" s="144">
        <f t="shared" si="16"/>
        <v>94.214876033057848</v>
      </c>
    </row>
    <row r="77" spans="1:9" ht="47.25">
      <c r="A77" s="18" t="s">
        <v>32</v>
      </c>
      <c r="B77" s="3"/>
      <c r="C77" s="3"/>
      <c r="D77" s="3"/>
      <c r="E77" s="3"/>
      <c r="F77" s="144">
        <f t="shared" ref="F77:G87" si="17">+IFERROR(B77/(C15+C46),0)*100</f>
        <v>0</v>
      </c>
      <c r="G77" s="144">
        <f t="shared" si="17"/>
        <v>0</v>
      </c>
      <c r="H77" s="144">
        <f t="shared" si="15"/>
        <v>0</v>
      </c>
      <c r="I77" s="144">
        <f t="shared" si="16"/>
        <v>0</v>
      </c>
    </row>
    <row r="78" spans="1:9">
      <c r="A78" s="18" t="s">
        <v>33</v>
      </c>
      <c r="B78" s="3"/>
      <c r="C78" s="3"/>
      <c r="D78" s="3"/>
      <c r="E78" s="3"/>
      <c r="F78" s="144">
        <f t="shared" si="17"/>
        <v>0</v>
      </c>
      <c r="G78" s="144">
        <f t="shared" si="17"/>
        <v>0</v>
      </c>
      <c r="H78" s="144">
        <f t="shared" ref="H78:H93" si="18">+IFERROR(D78/(E16+E47),0)*100</f>
        <v>0</v>
      </c>
      <c r="I78" s="144">
        <f t="shared" ref="I78:I93" si="19">+IFERROR(E78/(F16+F47),0)*100</f>
        <v>0</v>
      </c>
    </row>
    <row r="79" spans="1:9">
      <c r="A79" s="18" t="s">
        <v>34</v>
      </c>
      <c r="B79" s="3"/>
      <c r="C79" s="3"/>
      <c r="D79" s="3"/>
      <c r="E79" s="3"/>
      <c r="F79" s="144">
        <f t="shared" si="17"/>
        <v>0</v>
      </c>
      <c r="G79" s="144">
        <f t="shared" si="17"/>
        <v>0</v>
      </c>
      <c r="H79" s="144">
        <f t="shared" si="18"/>
        <v>0</v>
      </c>
      <c r="I79" s="144">
        <f t="shared" si="19"/>
        <v>0</v>
      </c>
    </row>
    <row r="80" spans="1:9">
      <c r="A80" s="18" t="s">
        <v>35</v>
      </c>
      <c r="B80" s="3"/>
      <c r="C80" s="3"/>
      <c r="D80" s="3"/>
      <c r="E80" s="3"/>
      <c r="F80" s="144">
        <f t="shared" si="17"/>
        <v>0</v>
      </c>
      <c r="G80" s="144">
        <f t="shared" si="17"/>
        <v>0</v>
      </c>
      <c r="H80" s="144">
        <f t="shared" si="18"/>
        <v>0</v>
      </c>
      <c r="I80" s="144">
        <f t="shared" si="19"/>
        <v>0</v>
      </c>
    </row>
    <row r="81" spans="1:9">
      <c r="A81" s="18" t="s">
        <v>36</v>
      </c>
      <c r="B81" s="3"/>
      <c r="C81" s="3"/>
      <c r="D81" s="3"/>
      <c r="E81" s="3"/>
      <c r="F81" s="144">
        <f t="shared" si="17"/>
        <v>0</v>
      </c>
      <c r="G81" s="144">
        <f t="shared" si="17"/>
        <v>0</v>
      </c>
      <c r="H81" s="144">
        <f t="shared" si="18"/>
        <v>0</v>
      </c>
      <c r="I81" s="144">
        <f t="shared" si="19"/>
        <v>0</v>
      </c>
    </row>
    <row r="82" spans="1:9">
      <c r="A82" s="18" t="s">
        <v>37</v>
      </c>
      <c r="B82" s="3"/>
      <c r="C82" s="3"/>
      <c r="D82" s="3"/>
      <c r="E82" s="3"/>
      <c r="F82" s="144">
        <f t="shared" si="17"/>
        <v>0</v>
      </c>
      <c r="G82" s="144">
        <f t="shared" si="17"/>
        <v>0</v>
      </c>
      <c r="H82" s="144">
        <f t="shared" si="18"/>
        <v>0</v>
      </c>
      <c r="I82" s="144">
        <f t="shared" si="19"/>
        <v>0</v>
      </c>
    </row>
    <row r="83" spans="1:9">
      <c r="A83" s="18" t="s">
        <v>38</v>
      </c>
      <c r="B83" s="3"/>
      <c r="C83" s="3"/>
      <c r="D83" s="3"/>
      <c r="E83" s="3"/>
      <c r="F83" s="144">
        <f t="shared" si="17"/>
        <v>0</v>
      </c>
      <c r="G83" s="144">
        <f t="shared" si="17"/>
        <v>0</v>
      </c>
      <c r="H83" s="144">
        <f t="shared" si="18"/>
        <v>0</v>
      </c>
      <c r="I83" s="144">
        <f t="shared" si="19"/>
        <v>0</v>
      </c>
    </row>
    <row r="84" spans="1:9">
      <c r="A84" s="18" t="s">
        <v>39</v>
      </c>
      <c r="B84" s="3"/>
      <c r="C84" s="3"/>
      <c r="D84" s="3"/>
      <c r="E84" s="3"/>
      <c r="F84" s="144">
        <f t="shared" si="17"/>
        <v>0</v>
      </c>
      <c r="G84" s="144">
        <f t="shared" si="17"/>
        <v>0</v>
      </c>
      <c r="H84" s="144">
        <f t="shared" si="18"/>
        <v>0</v>
      </c>
      <c r="I84" s="144">
        <f t="shared" si="19"/>
        <v>0</v>
      </c>
    </row>
    <row r="85" spans="1:9">
      <c r="A85" s="18" t="s">
        <v>40</v>
      </c>
      <c r="B85" s="3"/>
      <c r="C85" s="3"/>
      <c r="D85" s="3"/>
      <c r="E85" s="3"/>
      <c r="F85" s="144">
        <f t="shared" si="17"/>
        <v>0</v>
      </c>
      <c r="G85" s="144">
        <f t="shared" si="17"/>
        <v>0</v>
      </c>
      <c r="H85" s="144">
        <f t="shared" si="18"/>
        <v>0</v>
      </c>
      <c r="I85" s="144">
        <f t="shared" si="19"/>
        <v>0</v>
      </c>
    </row>
    <row r="86" spans="1:9">
      <c r="A86" s="18" t="s">
        <v>41</v>
      </c>
      <c r="B86" s="3"/>
      <c r="C86" s="3"/>
      <c r="D86" s="3"/>
      <c r="E86" s="3"/>
      <c r="F86" s="144">
        <f t="shared" si="17"/>
        <v>0</v>
      </c>
      <c r="G86" s="144">
        <f t="shared" si="17"/>
        <v>0</v>
      </c>
      <c r="H86" s="144">
        <f t="shared" si="18"/>
        <v>0</v>
      </c>
      <c r="I86" s="144">
        <f t="shared" si="19"/>
        <v>0</v>
      </c>
    </row>
    <row r="87" spans="1:9">
      <c r="A87" s="18" t="s">
        <v>42</v>
      </c>
      <c r="B87" s="3"/>
      <c r="C87" s="3"/>
      <c r="D87" s="3"/>
      <c r="E87" s="3"/>
      <c r="F87" s="144">
        <f t="shared" si="17"/>
        <v>0</v>
      </c>
      <c r="G87" s="144">
        <f t="shared" si="17"/>
        <v>0</v>
      </c>
      <c r="H87" s="144">
        <f t="shared" si="18"/>
        <v>0</v>
      </c>
      <c r="I87" s="144">
        <f t="shared" si="19"/>
        <v>0</v>
      </c>
    </row>
    <row r="88" spans="1:9">
      <c r="A88" s="18" t="s">
        <v>43</v>
      </c>
      <c r="B88" s="3"/>
      <c r="C88" s="3"/>
      <c r="D88" s="3"/>
      <c r="E88" s="3"/>
      <c r="F88" s="144">
        <f t="shared" ref="F88:G93" si="20">+IFERROR(B88/(C26+C57),0)*100</f>
        <v>0</v>
      </c>
      <c r="G88" s="144">
        <f t="shared" si="20"/>
        <v>0</v>
      </c>
      <c r="H88" s="144">
        <f t="shared" si="18"/>
        <v>0</v>
      </c>
      <c r="I88" s="144">
        <f t="shared" si="19"/>
        <v>0</v>
      </c>
    </row>
    <row r="89" spans="1:9">
      <c r="A89" s="18" t="s">
        <v>44</v>
      </c>
      <c r="B89" s="3"/>
      <c r="C89" s="3"/>
      <c r="D89" s="3"/>
      <c r="E89" s="3"/>
      <c r="F89" s="144">
        <f t="shared" si="20"/>
        <v>0</v>
      </c>
      <c r="G89" s="144">
        <f t="shared" si="20"/>
        <v>0</v>
      </c>
      <c r="H89" s="144">
        <f t="shared" si="18"/>
        <v>0</v>
      </c>
      <c r="I89" s="144">
        <f t="shared" si="19"/>
        <v>0</v>
      </c>
    </row>
    <row r="90" spans="1:9">
      <c r="A90" s="18" t="s">
        <v>45</v>
      </c>
      <c r="B90" s="3"/>
      <c r="C90" s="3"/>
      <c r="D90" s="3"/>
      <c r="E90" s="3"/>
      <c r="F90" s="144">
        <f t="shared" si="20"/>
        <v>0</v>
      </c>
      <c r="G90" s="144">
        <f t="shared" si="20"/>
        <v>0</v>
      </c>
      <c r="H90" s="144">
        <f t="shared" si="18"/>
        <v>0</v>
      </c>
      <c r="I90" s="144">
        <f t="shared" si="19"/>
        <v>0</v>
      </c>
    </row>
    <row r="91" spans="1:9">
      <c r="A91" s="18" t="s">
        <v>46</v>
      </c>
      <c r="B91" s="3"/>
      <c r="C91" s="3"/>
      <c r="D91" s="3"/>
      <c r="E91" s="3"/>
      <c r="F91" s="144">
        <f t="shared" si="20"/>
        <v>0</v>
      </c>
      <c r="G91" s="144">
        <f t="shared" si="20"/>
        <v>0</v>
      </c>
      <c r="H91" s="144">
        <f t="shared" si="18"/>
        <v>0</v>
      </c>
      <c r="I91" s="144">
        <f t="shared" si="19"/>
        <v>0</v>
      </c>
    </row>
    <row r="92" spans="1:9" ht="31.5">
      <c r="A92" s="31" t="s">
        <v>47</v>
      </c>
      <c r="B92" s="3"/>
      <c r="C92" s="3"/>
      <c r="D92" s="3"/>
      <c r="E92" s="3"/>
      <c r="F92" s="144">
        <f t="shared" si="20"/>
        <v>0</v>
      </c>
      <c r="G92" s="144">
        <f t="shared" si="20"/>
        <v>0</v>
      </c>
      <c r="H92" s="144">
        <f t="shared" si="18"/>
        <v>0</v>
      </c>
      <c r="I92" s="144">
        <f t="shared" si="19"/>
        <v>0</v>
      </c>
    </row>
    <row r="93" spans="1:9">
      <c r="A93" s="140" t="s">
        <v>57</v>
      </c>
      <c r="B93" s="56">
        <f>SUM(B66:B92)</f>
        <v>143</v>
      </c>
      <c r="C93" s="56">
        <f>SUM(C66:C92)</f>
        <v>34</v>
      </c>
      <c r="D93" s="56">
        <f>SUM(D66:D92)</f>
        <v>133</v>
      </c>
      <c r="E93" s="56">
        <f>SUM(E66:E92)</f>
        <v>129</v>
      </c>
      <c r="F93" s="144">
        <f t="shared" si="20"/>
        <v>79.005524861878456</v>
      </c>
      <c r="G93" s="144">
        <f t="shared" si="20"/>
        <v>52.307692307692314</v>
      </c>
      <c r="H93" s="144">
        <f t="shared" si="18"/>
        <v>85.256410256410248</v>
      </c>
      <c r="I93" s="144">
        <f t="shared" si="19"/>
        <v>87.755102040816325</v>
      </c>
    </row>
    <row r="94" spans="1:9">
      <c r="A94" s="23"/>
      <c r="B94" s="8"/>
      <c r="C94" s="8"/>
      <c r="E94" s="8"/>
      <c r="I94" s="8"/>
    </row>
    <row r="95" spans="1:9" ht="16.5" thickBot="1">
      <c r="A95" s="128" t="s">
        <v>126</v>
      </c>
      <c r="B95" s="7"/>
      <c r="C95" s="7"/>
      <c r="D95" s="7"/>
      <c r="E95" s="7"/>
    </row>
    <row r="96" spans="1:9" ht="63.75" thickBot="1">
      <c r="A96" s="95" t="s">
        <v>69</v>
      </c>
      <c r="B96" s="96" t="s">
        <v>61</v>
      </c>
      <c r="C96" s="97" t="s">
        <v>62</v>
      </c>
      <c r="D96" s="97" t="s">
        <v>63</v>
      </c>
      <c r="E96" s="97" t="s">
        <v>64</v>
      </c>
      <c r="F96" s="98" t="s">
        <v>144</v>
      </c>
      <c r="G96" s="98" t="s">
        <v>145</v>
      </c>
      <c r="H96" s="98" t="s">
        <v>146</v>
      </c>
      <c r="I96" s="99" t="s">
        <v>147</v>
      </c>
    </row>
    <row r="97" spans="1:9" ht="31.5">
      <c r="A97" s="81" t="s">
        <v>21</v>
      </c>
      <c r="B97" s="82"/>
      <c r="C97" s="82"/>
      <c r="D97" s="82"/>
      <c r="E97" s="82"/>
      <c r="F97" s="143">
        <f>+IFERROR(B97/(C4+C35),0)*100</f>
        <v>0</v>
      </c>
      <c r="G97" s="143">
        <f>+IFERROR(C97/(D4+D35),0)*100</f>
        <v>0</v>
      </c>
      <c r="H97" s="143">
        <f>+IFERROR(D97/(E4+E35),0)*100</f>
        <v>0</v>
      </c>
      <c r="I97" s="143">
        <f>+IFERROR(E97/(F4+F35),0)*100</f>
        <v>0</v>
      </c>
    </row>
    <row r="98" spans="1:9">
      <c r="A98" s="18" t="s">
        <v>22</v>
      </c>
      <c r="B98" s="3"/>
      <c r="C98" s="3"/>
      <c r="D98" s="3"/>
      <c r="E98" s="3"/>
      <c r="F98" s="144">
        <f t="shared" ref="F98:F110" si="21">+IFERROR(B98/(C5+C36),0)*100</f>
        <v>0</v>
      </c>
      <c r="G98" s="144">
        <f t="shared" ref="G98:G111" si="22">+IFERROR(C98/(D5+D36),0)*100</f>
        <v>0</v>
      </c>
      <c r="H98" s="144">
        <f t="shared" ref="H98:H111" si="23">+IFERROR(D98/(E5+E36),0)*100</f>
        <v>0</v>
      </c>
      <c r="I98" s="144">
        <f t="shared" ref="I98:I111" si="24">+IFERROR(E98/(F5+F36),0)*100</f>
        <v>0</v>
      </c>
    </row>
    <row r="99" spans="1:9">
      <c r="A99" s="18" t="s">
        <v>23</v>
      </c>
      <c r="B99" s="3">
        <v>0</v>
      </c>
      <c r="C99" s="3">
        <v>0</v>
      </c>
      <c r="D99" s="3">
        <v>0</v>
      </c>
      <c r="E99" s="3">
        <v>0</v>
      </c>
      <c r="F99" s="144">
        <f t="shared" si="21"/>
        <v>0</v>
      </c>
      <c r="G99" s="144">
        <f t="shared" si="22"/>
        <v>0</v>
      </c>
      <c r="H99" s="144">
        <f t="shared" si="23"/>
        <v>0</v>
      </c>
      <c r="I99" s="144">
        <f t="shared" si="24"/>
        <v>0</v>
      </c>
    </row>
    <row r="100" spans="1:9" ht="31.5">
      <c r="A100" s="18" t="s">
        <v>24</v>
      </c>
      <c r="B100" s="3"/>
      <c r="C100" s="3"/>
      <c r="D100" s="3"/>
      <c r="E100" s="3"/>
      <c r="F100" s="144">
        <f t="shared" si="21"/>
        <v>0</v>
      </c>
      <c r="G100" s="144">
        <f t="shared" si="22"/>
        <v>0</v>
      </c>
      <c r="H100" s="144">
        <f t="shared" si="23"/>
        <v>0</v>
      </c>
      <c r="I100" s="144">
        <f t="shared" si="24"/>
        <v>0</v>
      </c>
    </row>
    <row r="101" spans="1:9">
      <c r="A101" s="18" t="s">
        <v>25</v>
      </c>
      <c r="B101" s="3"/>
      <c r="C101" s="3"/>
      <c r="D101" s="3"/>
      <c r="E101" s="3"/>
      <c r="F101" s="144">
        <f t="shared" si="21"/>
        <v>0</v>
      </c>
      <c r="G101" s="144">
        <f t="shared" si="22"/>
        <v>0</v>
      </c>
      <c r="H101" s="144">
        <f t="shared" si="23"/>
        <v>0</v>
      </c>
      <c r="I101" s="144">
        <f t="shared" si="24"/>
        <v>0</v>
      </c>
    </row>
    <row r="102" spans="1:9">
      <c r="A102" s="18" t="s">
        <v>26</v>
      </c>
      <c r="B102" s="3"/>
      <c r="C102" s="3"/>
      <c r="D102" s="3"/>
      <c r="E102" s="3"/>
      <c r="F102" s="144">
        <f t="shared" si="21"/>
        <v>0</v>
      </c>
      <c r="G102" s="144">
        <f t="shared" si="22"/>
        <v>0</v>
      </c>
      <c r="H102" s="144">
        <f t="shared" si="23"/>
        <v>0</v>
      </c>
      <c r="I102" s="144">
        <f t="shared" si="24"/>
        <v>0</v>
      </c>
    </row>
    <row r="103" spans="1:9">
      <c r="A103" s="18" t="s">
        <v>27</v>
      </c>
      <c r="B103" s="3"/>
      <c r="C103" s="3"/>
      <c r="D103" s="3"/>
      <c r="E103" s="3"/>
      <c r="F103" s="144">
        <f t="shared" si="21"/>
        <v>0</v>
      </c>
      <c r="G103" s="144">
        <f t="shared" si="22"/>
        <v>0</v>
      </c>
      <c r="H103" s="144">
        <f t="shared" si="23"/>
        <v>0</v>
      </c>
      <c r="I103" s="144">
        <f t="shared" si="24"/>
        <v>0</v>
      </c>
    </row>
    <row r="104" spans="1:9">
      <c r="A104" s="18" t="s">
        <v>28</v>
      </c>
      <c r="B104" s="3"/>
      <c r="C104" s="3"/>
      <c r="D104" s="3"/>
      <c r="E104" s="3"/>
      <c r="F104" s="144">
        <f t="shared" si="21"/>
        <v>0</v>
      </c>
      <c r="G104" s="144">
        <f t="shared" si="22"/>
        <v>0</v>
      </c>
      <c r="H104" s="144">
        <f t="shared" si="23"/>
        <v>0</v>
      </c>
      <c r="I104" s="144">
        <f t="shared" si="24"/>
        <v>0</v>
      </c>
    </row>
    <row r="105" spans="1:9">
      <c r="A105" s="18" t="s">
        <v>29</v>
      </c>
      <c r="B105" s="3"/>
      <c r="C105" s="3"/>
      <c r="D105" s="3"/>
      <c r="E105" s="3"/>
      <c r="F105" s="144">
        <f t="shared" si="21"/>
        <v>0</v>
      </c>
      <c r="G105" s="144">
        <f t="shared" si="22"/>
        <v>0</v>
      </c>
      <c r="H105" s="144">
        <f t="shared" si="23"/>
        <v>0</v>
      </c>
      <c r="I105" s="144">
        <f t="shared" si="24"/>
        <v>0</v>
      </c>
    </row>
    <row r="106" spans="1:9" ht="31.5">
      <c r="A106" s="18" t="s">
        <v>30</v>
      </c>
      <c r="B106" s="3"/>
      <c r="C106" s="3"/>
      <c r="D106" s="3"/>
      <c r="E106" s="3"/>
      <c r="F106" s="144">
        <f t="shared" si="21"/>
        <v>0</v>
      </c>
      <c r="G106" s="144">
        <f t="shared" si="22"/>
        <v>0</v>
      </c>
      <c r="H106" s="144">
        <f t="shared" si="23"/>
        <v>0</v>
      </c>
      <c r="I106" s="144">
        <f t="shared" si="24"/>
        <v>0</v>
      </c>
    </row>
    <row r="107" spans="1:9">
      <c r="A107" s="18" t="s">
        <v>31</v>
      </c>
      <c r="B107" s="3">
        <v>5</v>
      </c>
      <c r="C107" s="3">
        <v>2</v>
      </c>
      <c r="D107" s="3">
        <v>2</v>
      </c>
      <c r="E107" s="3">
        <v>1</v>
      </c>
      <c r="F107" s="144">
        <f t="shared" si="21"/>
        <v>3.4246575342465753</v>
      </c>
      <c r="G107" s="144">
        <f t="shared" si="22"/>
        <v>4.0816326530612246</v>
      </c>
      <c r="H107" s="144">
        <f t="shared" si="23"/>
        <v>1.5873015873015872</v>
      </c>
      <c r="I107" s="144">
        <f t="shared" si="24"/>
        <v>0.82644628099173556</v>
      </c>
    </row>
    <row r="108" spans="1:9" ht="47.25">
      <c r="A108" s="18" t="s">
        <v>32</v>
      </c>
      <c r="B108" s="3"/>
      <c r="C108" s="3"/>
      <c r="D108" s="3"/>
      <c r="E108" s="3"/>
      <c r="F108" s="144">
        <f t="shared" si="21"/>
        <v>0</v>
      </c>
      <c r="G108" s="144">
        <f t="shared" si="22"/>
        <v>0</v>
      </c>
      <c r="H108" s="144">
        <f t="shared" si="23"/>
        <v>0</v>
      </c>
      <c r="I108" s="144">
        <f t="shared" si="24"/>
        <v>0</v>
      </c>
    </row>
    <row r="109" spans="1:9">
      <c r="A109" s="18" t="s">
        <v>33</v>
      </c>
      <c r="B109" s="3"/>
      <c r="C109" s="3"/>
      <c r="D109" s="3"/>
      <c r="E109" s="3"/>
      <c r="F109" s="144">
        <f t="shared" si="21"/>
        <v>0</v>
      </c>
      <c r="G109" s="144">
        <f t="shared" si="22"/>
        <v>0</v>
      </c>
      <c r="H109" s="144">
        <f t="shared" si="23"/>
        <v>0</v>
      </c>
      <c r="I109" s="144">
        <f t="shared" si="24"/>
        <v>0</v>
      </c>
    </row>
    <row r="110" spans="1:9">
      <c r="A110" s="18" t="s">
        <v>34</v>
      </c>
      <c r="B110" s="3"/>
      <c r="C110" s="3"/>
      <c r="D110" s="3"/>
      <c r="E110" s="3"/>
      <c r="F110" s="144">
        <f t="shared" si="21"/>
        <v>0</v>
      </c>
      <c r="G110" s="144">
        <f t="shared" si="22"/>
        <v>0</v>
      </c>
      <c r="H110" s="144">
        <f t="shared" si="23"/>
        <v>0</v>
      </c>
      <c r="I110" s="144">
        <f t="shared" si="24"/>
        <v>0</v>
      </c>
    </row>
    <row r="111" spans="1:9">
      <c r="A111" s="18" t="s">
        <v>35</v>
      </c>
      <c r="B111" s="3"/>
      <c r="C111" s="3"/>
      <c r="D111" s="3"/>
      <c r="E111" s="3"/>
      <c r="F111" s="144">
        <f>+IFERROR(B111/(C18+C49),0)*100</f>
        <v>0</v>
      </c>
      <c r="G111" s="144">
        <f t="shared" si="22"/>
        <v>0</v>
      </c>
      <c r="H111" s="144">
        <f t="shared" si="23"/>
        <v>0</v>
      </c>
      <c r="I111" s="144">
        <f t="shared" si="24"/>
        <v>0</v>
      </c>
    </row>
    <row r="112" spans="1:9">
      <c r="A112" s="18" t="s">
        <v>36</v>
      </c>
      <c r="B112" s="3"/>
      <c r="C112" s="3"/>
      <c r="D112" s="3"/>
      <c r="E112" s="3"/>
      <c r="F112" s="144">
        <f t="shared" ref="F112:F124" si="25">+IFERROR(B112/(C19+C50),0)*100</f>
        <v>0</v>
      </c>
      <c r="G112" s="144">
        <f t="shared" ref="G112:G124" si="26">+IFERROR(C112/(D19+D50),0)*100</f>
        <v>0</v>
      </c>
      <c r="H112" s="144">
        <f t="shared" ref="H112:H124" si="27">+IFERROR(D112/(E19+E50),0)*100</f>
        <v>0</v>
      </c>
      <c r="I112" s="144">
        <f t="shared" ref="I112:I124" si="28">+IFERROR(E112/(F19+F50),0)*100</f>
        <v>0</v>
      </c>
    </row>
    <row r="113" spans="1:9">
      <c r="A113" s="18" t="s">
        <v>37</v>
      </c>
      <c r="B113" s="3"/>
      <c r="C113" s="3"/>
      <c r="D113" s="3"/>
      <c r="E113" s="3"/>
      <c r="F113" s="144">
        <f t="shared" si="25"/>
        <v>0</v>
      </c>
      <c r="G113" s="144">
        <f t="shared" si="26"/>
        <v>0</v>
      </c>
      <c r="H113" s="144">
        <f t="shared" si="27"/>
        <v>0</v>
      </c>
      <c r="I113" s="144">
        <f t="shared" si="28"/>
        <v>0</v>
      </c>
    </row>
    <row r="114" spans="1:9">
      <c r="A114" s="18" t="s">
        <v>38</v>
      </c>
      <c r="B114" s="3"/>
      <c r="C114" s="3"/>
      <c r="D114" s="3"/>
      <c r="E114" s="3"/>
      <c r="F114" s="144">
        <f t="shared" si="25"/>
        <v>0</v>
      </c>
      <c r="G114" s="144">
        <f t="shared" si="26"/>
        <v>0</v>
      </c>
      <c r="H114" s="144">
        <f t="shared" si="27"/>
        <v>0</v>
      </c>
      <c r="I114" s="144">
        <f t="shared" si="28"/>
        <v>0</v>
      </c>
    </row>
    <row r="115" spans="1:9">
      <c r="A115" s="18" t="s">
        <v>39</v>
      </c>
      <c r="B115" s="3"/>
      <c r="C115" s="3"/>
      <c r="D115" s="3"/>
      <c r="E115" s="3"/>
      <c r="F115" s="144">
        <f t="shared" si="25"/>
        <v>0</v>
      </c>
      <c r="G115" s="144">
        <f t="shared" si="26"/>
        <v>0</v>
      </c>
      <c r="H115" s="144">
        <f t="shared" si="27"/>
        <v>0</v>
      </c>
      <c r="I115" s="144">
        <f t="shared" si="28"/>
        <v>0</v>
      </c>
    </row>
    <row r="116" spans="1:9">
      <c r="A116" s="18" t="s">
        <v>40</v>
      </c>
      <c r="B116" s="3"/>
      <c r="C116" s="3"/>
      <c r="D116" s="3"/>
      <c r="E116" s="3"/>
      <c r="F116" s="144">
        <f t="shared" si="25"/>
        <v>0</v>
      </c>
      <c r="G116" s="144">
        <f t="shared" si="26"/>
        <v>0</v>
      </c>
      <c r="H116" s="144">
        <f t="shared" si="27"/>
        <v>0</v>
      </c>
      <c r="I116" s="144">
        <f t="shared" si="28"/>
        <v>0</v>
      </c>
    </row>
    <row r="117" spans="1:9">
      <c r="A117" s="18" t="s">
        <v>41</v>
      </c>
      <c r="B117" s="3"/>
      <c r="C117" s="3"/>
      <c r="D117" s="3"/>
      <c r="E117" s="3"/>
      <c r="F117" s="144">
        <f t="shared" si="25"/>
        <v>0</v>
      </c>
      <c r="G117" s="144">
        <f t="shared" si="26"/>
        <v>0</v>
      </c>
      <c r="H117" s="144">
        <f t="shared" si="27"/>
        <v>0</v>
      </c>
      <c r="I117" s="144">
        <f t="shared" si="28"/>
        <v>0</v>
      </c>
    </row>
    <row r="118" spans="1:9">
      <c r="A118" s="18" t="s">
        <v>42</v>
      </c>
      <c r="B118" s="3"/>
      <c r="C118" s="3"/>
      <c r="D118" s="3"/>
      <c r="E118" s="3"/>
      <c r="F118" s="144">
        <f t="shared" si="25"/>
        <v>0</v>
      </c>
      <c r="G118" s="144">
        <f t="shared" si="26"/>
        <v>0</v>
      </c>
      <c r="H118" s="144">
        <f t="shared" si="27"/>
        <v>0</v>
      </c>
      <c r="I118" s="144">
        <f t="shared" si="28"/>
        <v>0</v>
      </c>
    </row>
    <row r="119" spans="1:9">
      <c r="A119" s="18" t="s">
        <v>43</v>
      </c>
      <c r="B119" s="3"/>
      <c r="C119" s="3"/>
      <c r="D119" s="3"/>
      <c r="E119" s="3"/>
      <c r="F119" s="144">
        <f t="shared" si="25"/>
        <v>0</v>
      </c>
      <c r="G119" s="144">
        <f t="shared" si="26"/>
        <v>0</v>
      </c>
      <c r="H119" s="144">
        <f t="shared" si="27"/>
        <v>0</v>
      </c>
      <c r="I119" s="144">
        <f t="shared" si="28"/>
        <v>0</v>
      </c>
    </row>
    <row r="120" spans="1:9">
      <c r="A120" s="18" t="s">
        <v>44</v>
      </c>
      <c r="B120" s="3"/>
      <c r="C120" s="3"/>
      <c r="D120" s="3"/>
      <c r="E120" s="3"/>
      <c r="F120" s="144">
        <f t="shared" si="25"/>
        <v>0</v>
      </c>
      <c r="G120" s="144">
        <f t="shared" si="26"/>
        <v>0</v>
      </c>
      <c r="H120" s="144">
        <f t="shared" si="27"/>
        <v>0</v>
      </c>
      <c r="I120" s="144">
        <f t="shared" si="28"/>
        <v>0</v>
      </c>
    </row>
    <row r="121" spans="1:9">
      <c r="A121" s="18" t="s">
        <v>45</v>
      </c>
      <c r="B121" s="3"/>
      <c r="C121" s="3"/>
      <c r="D121" s="3"/>
      <c r="E121" s="3"/>
      <c r="F121" s="144">
        <f t="shared" si="25"/>
        <v>0</v>
      </c>
      <c r="G121" s="144">
        <f t="shared" si="26"/>
        <v>0</v>
      </c>
      <c r="H121" s="144">
        <f t="shared" si="27"/>
        <v>0</v>
      </c>
      <c r="I121" s="144">
        <f t="shared" si="28"/>
        <v>0</v>
      </c>
    </row>
    <row r="122" spans="1:9">
      <c r="A122" s="18" t="s">
        <v>46</v>
      </c>
      <c r="B122" s="3"/>
      <c r="C122" s="3"/>
      <c r="D122" s="3"/>
      <c r="E122" s="3"/>
      <c r="F122" s="144">
        <f t="shared" si="25"/>
        <v>0</v>
      </c>
      <c r="G122" s="144">
        <f t="shared" si="26"/>
        <v>0</v>
      </c>
      <c r="H122" s="144">
        <f t="shared" si="27"/>
        <v>0</v>
      </c>
      <c r="I122" s="144">
        <f t="shared" si="28"/>
        <v>0</v>
      </c>
    </row>
    <row r="123" spans="1:9" ht="31.5">
      <c r="A123" s="31" t="s">
        <v>47</v>
      </c>
      <c r="B123" s="3"/>
      <c r="C123" s="3"/>
      <c r="D123" s="3"/>
      <c r="E123" s="3"/>
      <c r="F123" s="144">
        <f t="shared" si="25"/>
        <v>0</v>
      </c>
      <c r="G123" s="144">
        <f t="shared" si="26"/>
        <v>0</v>
      </c>
      <c r="H123" s="144">
        <f t="shared" si="27"/>
        <v>0</v>
      </c>
      <c r="I123" s="144">
        <f t="shared" si="28"/>
        <v>0</v>
      </c>
    </row>
    <row r="124" spans="1:9">
      <c r="A124" s="140" t="s">
        <v>57</v>
      </c>
      <c r="B124" s="56">
        <f>SUM(B97:B123)</f>
        <v>5</v>
      </c>
      <c r="C124" s="56">
        <f>SUM(C97:C123)</f>
        <v>2</v>
      </c>
      <c r="D124" s="56">
        <f>SUM(D97:D123)</f>
        <v>2</v>
      </c>
      <c r="E124" s="56">
        <f>SUM(E97:E123)</f>
        <v>1</v>
      </c>
      <c r="F124" s="144">
        <f t="shared" si="25"/>
        <v>2.7624309392265194</v>
      </c>
      <c r="G124" s="144">
        <f t="shared" si="26"/>
        <v>3.0769230769230771</v>
      </c>
      <c r="H124" s="144">
        <f t="shared" si="27"/>
        <v>1.2820512820512819</v>
      </c>
      <c r="I124" s="144">
        <f t="shared" si="28"/>
        <v>0.68027210884353739</v>
      </c>
    </row>
    <row r="125" spans="1:9">
      <c r="A125" s="23"/>
      <c r="B125" s="8"/>
      <c r="C125" s="8"/>
      <c r="D125" s="8"/>
      <c r="I125" s="8"/>
    </row>
    <row r="126" spans="1:9">
      <c r="A126" s="23"/>
      <c r="B126" s="8"/>
      <c r="C126" s="8"/>
      <c r="D126" s="8"/>
      <c r="E126" s="8"/>
    </row>
    <row r="127" spans="1:9">
      <c r="A127" s="23"/>
      <c r="B127" s="8"/>
      <c r="C127" s="8"/>
      <c r="D127" s="8"/>
      <c r="E127" s="8"/>
    </row>
    <row r="128" spans="1:9">
      <c r="A128" s="23"/>
      <c r="B128" s="8"/>
      <c r="C128" s="8"/>
      <c r="D128" s="8"/>
      <c r="E128" s="8"/>
    </row>
    <row r="129" spans="1:5">
      <c r="A129" s="23"/>
      <c r="B129" s="8"/>
      <c r="C129" s="8"/>
      <c r="D129" s="8"/>
      <c r="E129" s="8"/>
    </row>
    <row r="130" spans="1:5">
      <c r="A130" s="23"/>
      <c r="B130" s="8"/>
      <c r="C130" s="8"/>
      <c r="D130" s="8"/>
      <c r="E130" s="8"/>
    </row>
    <row r="131" spans="1:5">
      <c r="A131" s="9"/>
      <c r="B131" s="8"/>
      <c r="C131" s="8"/>
      <c r="D131" s="8"/>
      <c r="E131" s="8"/>
    </row>
    <row r="132" spans="1:5">
      <c r="A132" s="23"/>
      <c r="B132" s="8"/>
      <c r="C132" s="8"/>
      <c r="D132" s="8"/>
      <c r="E132" s="8"/>
    </row>
  </sheetData>
  <mergeCells count="4">
    <mergeCell ref="A33:J33"/>
    <mergeCell ref="A64:E64"/>
    <mergeCell ref="A1:J1"/>
    <mergeCell ref="A2:J2"/>
  </mergeCells>
  <phoneticPr fontId="2" type="noConversion"/>
  <pageMargins left="0.75" right="0.75" top="1" bottom="1" header="0.4921259845" footer="0.4921259845"/>
  <pageSetup paperSize="9" scale="74" orientation="landscape" r:id="rId1"/>
  <headerFooter alignWithMargins="0"/>
  <rowBreaks count="3" manualBreakCount="3">
    <brk id="32" max="16383" man="1"/>
    <brk id="63" max="16383" man="1"/>
    <brk id="94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FFFF00"/>
  </sheetPr>
  <dimension ref="A1:L217"/>
  <sheetViews>
    <sheetView view="pageBreakPreview" topLeftCell="A104" zoomScaleNormal="100" zoomScaleSheetLayoutView="100" workbookViewId="0">
      <selection activeCell="A53" sqref="A53"/>
    </sheetView>
  </sheetViews>
  <sheetFormatPr defaultRowHeight="15.75"/>
  <cols>
    <col min="1" max="1" width="24.125" customWidth="1"/>
    <col min="2" max="10" width="10.625" customWidth="1"/>
  </cols>
  <sheetData>
    <row r="1" spans="1:12" ht="31.5" customHeight="1">
      <c r="A1" s="518" t="s">
        <v>265</v>
      </c>
      <c r="B1" s="518"/>
      <c r="C1" s="518"/>
      <c r="D1" s="518"/>
      <c r="E1" s="518"/>
      <c r="F1" s="518"/>
      <c r="G1" s="518"/>
      <c r="H1" s="518"/>
      <c r="I1" s="518"/>
      <c r="J1" s="518"/>
      <c r="K1" s="184"/>
    </row>
    <row r="2" spans="1:12" ht="16.5" thickBot="1">
      <c r="A2" s="511" t="s">
        <v>55</v>
      </c>
      <c r="B2" s="511"/>
      <c r="C2" s="511"/>
      <c r="D2" s="511"/>
      <c r="E2" s="511"/>
      <c r="F2" s="511"/>
      <c r="G2" s="511"/>
      <c r="H2" s="511"/>
      <c r="I2" s="511"/>
      <c r="J2" s="511"/>
      <c r="K2" s="15"/>
      <c r="L2" s="8"/>
    </row>
    <row r="3" spans="1:12" ht="32.25" thickBot="1">
      <c r="A3" s="83" t="s">
        <v>69</v>
      </c>
      <c r="B3" s="84" t="s">
        <v>60</v>
      </c>
      <c r="C3" s="84" t="s">
        <v>61</v>
      </c>
      <c r="D3" s="85" t="s">
        <v>62</v>
      </c>
      <c r="E3" s="85" t="s">
        <v>63</v>
      </c>
      <c r="F3" s="85" t="s">
        <v>64</v>
      </c>
      <c r="G3" s="100" t="s">
        <v>65</v>
      </c>
      <c r="H3" s="100" t="s">
        <v>66</v>
      </c>
      <c r="I3" s="100" t="s">
        <v>67</v>
      </c>
      <c r="J3" s="101" t="s">
        <v>68</v>
      </c>
      <c r="K3" s="15"/>
      <c r="L3" s="8"/>
    </row>
    <row r="4" spans="1:12" ht="31.5">
      <c r="A4" s="81" t="s">
        <v>21</v>
      </c>
      <c r="B4" s="82"/>
      <c r="C4" s="82"/>
      <c r="D4" s="82"/>
      <c r="E4" s="82"/>
      <c r="F4" s="82"/>
      <c r="G4" s="141">
        <f>IFERROR(C4/B4,0)</f>
        <v>0</v>
      </c>
      <c r="H4" s="141">
        <f>IFERROR(E4/D4,0)</f>
        <v>0</v>
      </c>
      <c r="I4" s="141">
        <f>IFERROR(F4/E4,0)</f>
        <v>0</v>
      </c>
      <c r="J4" s="141">
        <f>IFERROR(F4/B4,0)</f>
        <v>0</v>
      </c>
      <c r="K4" s="15"/>
      <c r="L4" s="8"/>
    </row>
    <row r="5" spans="1:12">
      <c r="A5" s="18" t="s">
        <v>22</v>
      </c>
      <c r="B5" s="3"/>
      <c r="C5" s="3"/>
      <c r="D5" s="3"/>
      <c r="E5" s="3"/>
      <c r="F5" s="3"/>
      <c r="G5" s="142">
        <f t="shared" ref="G5:G22" si="0">IFERROR(C5/B5,0)</f>
        <v>0</v>
      </c>
      <c r="H5" s="142">
        <f t="shared" ref="H5:H22" si="1">IFERROR(E5/D5,0)</f>
        <v>0</v>
      </c>
      <c r="I5" s="142">
        <f t="shared" ref="I5:I22" si="2">IFERROR(F5/E5,0)</f>
        <v>0</v>
      </c>
      <c r="J5" s="142">
        <f t="shared" ref="J5:J22" si="3">IFERROR(F5/B5,0)</f>
        <v>0</v>
      </c>
      <c r="K5" s="15"/>
      <c r="L5" s="8"/>
    </row>
    <row r="6" spans="1:12">
      <c r="A6" s="300" t="s">
        <v>23</v>
      </c>
      <c r="B6" s="301">
        <v>5</v>
      </c>
      <c r="C6" s="301">
        <v>6</v>
      </c>
      <c r="D6" s="301">
        <v>5</v>
      </c>
      <c r="E6" s="301">
        <v>5</v>
      </c>
      <c r="F6" s="301">
        <v>5</v>
      </c>
      <c r="G6" s="302">
        <f t="shared" si="0"/>
        <v>1.2</v>
      </c>
      <c r="H6" s="302">
        <f t="shared" si="1"/>
        <v>1</v>
      </c>
      <c r="I6" s="302">
        <f t="shared" si="2"/>
        <v>1</v>
      </c>
      <c r="J6" s="302">
        <f t="shared" si="3"/>
        <v>1</v>
      </c>
      <c r="K6" s="15"/>
      <c r="L6" s="8"/>
    </row>
    <row r="7" spans="1:12" ht="31.5">
      <c r="A7" s="18" t="s">
        <v>24</v>
      </c>
      <c r="B7" s="3"/>
      <c r="C7" s="3"/>
      <c r="D7" s="3"/>
      <c r="E7" s="3"/>
      <c r="F7" s="3"/>
      <c r="G7" s="142">
        <f t="shared" si="0"/>
        <v>0</v>
      </c>
      <c r="H7" s="142">
        <f t="shared" si="1"/>
        <v>0</v>
      </c>
      <c r="I7" s="142">
        <f t="shared" si="2"/>
        <v>0</v>
      </c>
      <c r="J7" s="142">
        <f t="shared" si="3"/>
        <v>0</v>
      </c>
      <c r="K7" s="15"/>
      <c r="L7" s="8"/>
    </row>
    <row r="8" spans="1:12">
      <c r="A8" s="18" t="s">
        <v>25</v>
      </c>
      <c r="B8" s="3"/>
      <c r="C8" s="3"/>
      <c r="D8" s="3"/>
      <c r="E8" s="3"/>
      <c r="F8" s="3"/>
      <c r="G8" s="142">
        <f t="shared" si="0"/>
        <v>0</v>
      </c>
      <c r="H8" s="142">
        <f t="shared" si="1"/>
        <v>0</v>
      </c>
      <c r="I8" s="142">
        <f t="shared" si="2"/>
        <v>0</v>
      </c>
      <c r="J8" s="142">
        <f t="shared" si="3"/>
        <v>0</v>
      </c>
      <c r="K8" s="15"/>
      <c r="L8" s="8"/>
    </row>
    <row r="9" spans="1:12">
      <c r="A9" s="18" t="s">
        <v>26</v>
      </c>
      <c r="B9" s="3"/>
      <c r="C9" s="3"/>
      <c r="D9" s="3"/>
      <c r="E9" s="3"/>
      <c r="F9" s="3"/>
      <c r="G9" s="142">
        <f t="shared" si="0"/>
        <v>0</v>
      </c>
      <c r="H9" s="142">
        <f t="shared" si="1"/>
        <v>0</v>
      </c>
      <c r="I9" s="142">
        <f t="shared" si="2"/>
        <v>0</v>
      </c>
      <c r="J9" s="142">
        <f t="shared" si="3"/>
        <v>0</v>
      </c>
      <c r="K9" s="15"/>
      <c r="L9" s="8"/>
    </row>
    <row r="10" spans="1:12">
      <c r="A10" s="18" t="s">
        <v>27</v>
      </c>
      <c r="B10" s="3"/>
      <c r="C10" s="3"/>
      <c r="D10" s="3"/>
      <c r="E10" s="3"/>
      <c r="F10" s="3"/>
      <c r="G10" s="142">
        <f t="shared" si="0"/>
        <v>0</v>
      </c>
      <c r="H10" s="142">
        <f t="shared" si="1"/>
        <v>0</v>
      </c>
      <c r="I10" s="142">
        <f t="shared" si="2"/>
        <v>0</v>
      </c>
      <c r="J10" s="142">
        <f t="shared" si="3"/>
        <v>0</v>
      </c>
      <c r="K10" s="15"/>
      <c r="L10" s="8"/>
    </row>
    <row r="11" spans="1:12">
      <c r="A11" s="18" t="s">
        <v>28</v>
      </c>
      <c r="B11" s="3"/>
      <c r="C11" s="3"/>
      <c r="D11" s="3"/>
      <c r="E11" s="3"/>
      <c r="F11" s="3"/>
      <c r="G11" s="142">
        <f t="shared" si="0"/>
        <v>0</v>
      </c>
      <c r="H11" s="142">
        <f t="shared" si="1"/>
        <v>0</v>
      </c>
      <c r="I11" s="142">
        <f t="shared" si="2"/>
        <v>0</v>
      </c>
      <c r="J11" s="142">
        <f t="shared" si="3"/>
        <v>0</v>
      </c>
      <c r="K11" s="15"/>
      <c r="L11" s="8"/>
    </row>
    <row r="12" spans="1:12">
      <c r="A12" s="18" t="s">
        <v>29</v>
      </c>
      <c r="B12" s="30"/>
      <c r="C12" s="30"/>
      <c r="D12" s="30"/>
      <c r="E12" s="30"/>
      <c r="F12" s="30"/>
      <c r="G12" s="142">
        <f t="shared" si="0"/>
        <v>0</v>
      </c>
      <c r="H12" s="142">
        <f t="shared" si="1"/>
        <v>0</v>
      </c>
      <c r="I12" s="142">
        <f t="shared" si="2"/>
        <v>0</v>
      </c>
      <c r="J12" s="142">
        <f t="shared" si="3"/>
        <v>0</v>
      </c>
      <c r="K12" s="15"/>
      <c r="L12" s="8"/>
    </row>
    <row r="13" spans="1:12" ht="31.5">
      <c r="A13" s="18" t="s">
        <v>30</v>
      </c>
      <c r="B13" s="31"/>
      <c r="C13" s="31"/>
      <c r="D13" s="30"/>
      <c r="E13" s="30"/>
      <c r="F13" s="30"/>
      <c r="G13" s="142">
        <f t="shared" si="0"/>
        <v>0</v>
      </c>
      <c r="H13" s="142">
        <f t="shared" si="1"/>
        <v>0</v>
      </c>
      <c r="I13" s="142">
        <f t="shared" si="2"/>
        <v>0</v>
      </c>
      <c r="J13" s="142">
        <f t="shared" si="3"/>
        <v>0</v>
      </c>
      <c r="K13" s="15"/>
      <c r="L13" s="8"/>
    </row>
    <row r="14" spans="1:12">
      <c r="A14" s="300" t="s">
        <v>31</v>
      </c>
      <c r="B14" s="301">
        <v>10</v>
      </c>
      <c r="C14" s="301">
        <v>23</v>
      </c>
      <c r="D14" s="301">
        <v>23</v>
      </c>
      <c r="E14" s="301">
        <v>10</v>
      </c>
      <c r="F14" s="301">
        <v>10</v>
      </c>
      <c r="G14" s="302">
        <f t="shared" si="0"/>
        <v>2.2999999999999998</v>
      </c>
      <c r="H14" s="302">
        <f t="shared" si="1"/>
        <v>0.43478260869565216</v>
      </c>
      <c r="I14" s="302">
        <f t="shared" si="2"/>
        <v>1</v>
      </c>
      <c r="J14" s="302">
        <f t="shared" si="3"/>
        <v>1</v>
      </c>
      <c r="K14" s="15"/>
      <c r="L14" s="8"/>
    </row>
    <row r="15" spans="1:12" ht="47.25">
      <c r="A15" s="18" t="s">
        <v>32</v>
      </c>
      <c r="B15" s="3"/>
      <c r="C15" s="3"/>
      <c r="D15" s="3"/>
      <c r="E15" s="3"/>
      <c r="F15" s="3"/>
      <c r="G15" s="142">
        <f t="shared" si="0"/>
        <v>0</v>
      </c>
      <c r="H15" s="142">
        <f t="shared" si="1"/>
        <v>0</v>
      </c>
      <c r="I15" s="142">
        <f t="shared" si="2"/>
        <v>0</v>
      </c>
      <c r="J15" s="142">
        <f t="shared" si="3"/>
        <v>0</v>
      </c>
      <c r="K15" s="15"/>
      <c r="L15" s="8"/>
    </row>
    <row r="16" spans="1:12">
      <c r="A16" s="18" t="s">
        <v>33</v>
      </c>
      <c r="B16" s="3"/>
      <c r="C16" s="3"/>
      <c r="D16" s="3"/>
      <c r="E16" s="3"/>
      <c r="F16" s="3"/>
      <c r="G16" s="142">
        <f t="shared" si="0"/>
        <v>0</v>
      </c>
      <c r="H16" s="142">
        <f t="shared" si="1"/>
        <v>0</v>
      </c>
      <c r="I16" s="142">
        <f t="shared" si="2"/>
        <v>0</v>
      </c>
      <c r="J16" s="142">
        <f t="shared" si="3"/>
        <v>0</v>
      </c>
      <c r="K16" s="15"/>
      <c r="L16" s="8"/>
    </row>
    <row r="17" spans="1:12">
      <c r="A17" s="18" t="s">
        <v>34</v>
      </c>
      <c r="B17" s="3"/>
      <c r="C17" s="3"/>
      <c r="D17" s="3"/>
      <c r="E17" s="3"/>
      <c r="F17" s="3"/>
      <c r="G17" s="142">
        <f t="shared" si="0"/>
        <v>0</v>
      </c>
      <c r="H17" s="142">
        <f t="shared" si="1"/>
        <v>0</v>
      </c>
      <c r="I17" s="142">
        <f t="shared" si="2"/>
        <v>0</v>
      </c>
      <c r="J17" s="142">
        <f t="shared" si="3"/>
        <v>0</v>
      </c>
      <c r="K17" s="15"/>
      <c r="L17" s="8"/>
    </row>
    <row r="18" spans="1:12">
      <c r="A18" s="18" t="s">
        <v>35</v>
      </c>
      <c r="B18" s="3"/>
      <c r="C18" s="3"/>
      <c r="D18" s="3"/>
      <c r="E18" s="3"/>
      <c r="F18" s="3"/>
      <c r="G18" s="142">
        <f t="shared" si="0"/>
        <v>0</v>
      </c>
      <c r="H18" s="142">
        <f t="shared" si="1"/>
        <v>0</v>
      </c>
      <c r="I18" s="142">
        <f t="shared" si="2"/>
        <v>0</v>
      </c>
      <c r="J18" s="142">
        <f t="shared" si="3"/>
        <v>0</v>
      </c>
      <c r="K18" s="15"/>
      <c r="L18" s="8"/>
    </row>
    <row r="19" spans="1:12">
      <c r="A19" s="18" t="s">
        <v>36</v>
      </c>
      <c r="B19" s="3"/>
      <c r="C19" s="3"/>
      <c r="D19" s="3"/>
      <c r="E19" s="3"/>
      <c r="F19" s="3"/>
      <c r="G19" s="142">
        <f t="shared" si="0"/>
        <v>0</v>
      </c>
      <c r="H19" s="142">
        <f t="shared" si="1"/>
        <v>0</v>
      </c>
      <c r="I19" s="142">
        <f t="shared" si="2"/>
        <v>0</v>
      </c>
      <c r="J19" s="142">
        <f t="shared" si="3"/>
        <v>0</v>
      </c>
      <c r="K19" s="15"/>
      <c r="L19" s="8"/>
    </row>
    <row r="20" spans="1:12">
      <c r="A20" s="18" t="s">
        <v>37</v>
      </c>
      <c r="B20" s="3"/>
      <c r="C20" s="3"/>
      <c r="D20" s="3"/>
      <c r="E20" s="3"/>
      <c r="F20" s="3"/>
      <c r="G20" s="142">
        <f t="shared" si="0"/>
        <v>0</v>
      </c>
      <c r="H20" s="142">
        <f t="shared" si="1"/>
        <v>0</v>
      </c>
      <c r="I20" s="142">
        <f t="shared" si="2"/>
        <v>0</v>
      </c>
      <c r="J20" s="142">
        <f t="shared" si="3"/>
        <v>0</v>
      </c>
      <c r="K20" s="10"/>
      <c r="L20" s="8"/>
    </row>
    <row r="21" spans="1:12">
      <c r="A21" s="18" t="s">
        <v>38</v>
      </c>
      <c r="B21" s="3"/>
      <c r="C21" s="3"/>
      <c r="D21" s="3"/>
      <c r="E21" s="3"/>
      <c r="F21" s="3"/>
      <c r="G21" s="142">
        <f t="shared" si="0"/>
        <v>0</v>
      </c>
      <c r="H21" s="142">
        <f t="shared" si="1"/>
        <v>0</v>
      </c>
      <c r="I21" s="142">
        <f t="shared" si="2"/>
        <v>0</v>
      </c>
      <c r="J21" s="142">
        <f t="shared" si="3"/>
        <v>0</v>
      </c>
      <c r="K21" s="15"/>
      <c r="L21" s="8"/>
    </row>
    <row r="22" spans="1:12">
      <c r="A22" s="18" t="s">
        <v>39</v>
      </c>
      <c r="B22" s="3"/>
      <c r="C22" s="3"/>
      <c r="D22" s="3"/>
      <c r="E22" s="3"/>
      <c r="F22" s="3"/>
      <c r="G22" s="142">
        <f t="shared" si="0"/>
        <v>0</v>
      </c>
      <c r="H22" s="142">
        <f t="shared" si="1"/>
        <v>0</v>
      </c>
      <c r="I22" s="142">
        <f t="shared" si="2"/>
        <v>0</v>
      </c>
      <c r="J22" s="142">
        <f t="shared" si="3"/>
        <v>0</v>
      </c>
      <c r="K22" s="15"/>
      <c r="L22" s="8"/>
    </row>
    <row r="23" spans="1:12">
      <c r="A23" s="18" t="s">
        <v>40</v>
      </c>
      <c r="B23" s="3"/>
      <c r="C23" s="3"/>
      <c r="D23" s="3"/>
      <c r="E23" s="3"/>
      <c r="F23" s="3"/>
      <c r="G23" s="142">
        <f t="shared" ref="G23:G31" si="4">IFERROR(C23/B23,0)</f>
        <v>0</v>
      </c>
      <c r="H23" s="142">
        <f t="shared" ref="H23:H31" si="5">IFERROR(E23/D23,0)</f>
        <v>0</v>
      </c>
      <c r="I23" s="142">
        <f t="shared" ref="I23:I31" si="6">IFERROR(F23/E23,0)</f>
        <v>0</v>
      </c>
      <c r="J23" s="142">
        <f t="shared" ref="J23:J31" si="7">IFERROR(F23/B23,0)</f>
        <v>0</v>
      </c>
      <c r="K23" s="15"/>
      <c r="L23" s="8"/>
    </row>
    <row r="24" spans="1:12">
      <c r="A24" s="18" t="s">
        <v>41</v>
      </c>
      <c r="B24" s="3"/>
      <c r="C24" s="3"/>
      <c r="D24" s="3"/>
      <c r="E24" s="3"/>
      <c r="F24" s="3"/>
      <c r="G24" s="142">
        <f t="shared" si="4"/>
        <v>0</v>
      </c>
      <c r="H24" s="142">
        <f t="shared" si="5"/>
        <v>0</v>
      </c>
      <c r="I24" s="142">
        <f t="shared" si="6"/>
        <v>0</v>
      </c>
      <c r="J24" s="142">
        <f t="shared" si="7"/>
        <v>0</v>
      </c>
      <c r="K24" s="15"/>
      <c r="L24" s="8"/>
    </row>
    <row r="25" spans="1:12">
      <c r="A25" s="18" t="s">
        <v>42</v>
      </c>
      <c r="B25" s="3"/>
      <c r="C25" s="3"/>
      <c r="D25" s="3"/>
      <c r="E25" s="3"/>
      <c r="F25" s="3"/>
      <c r="G25" s="142">
        <f t="shared" si="4"/>
        <v>0</v>
      </c>
      <c r="H25" s="142">
        <f t="shared" si="5"/>
        <v>0</v>
      </c>
      <c r="I25" s="142">
        <f t="shared" si="6"/>
        <v>0</v>
      </c>
      <c r="J25" s="142">
        <f t="shared" si="7"/>
        <v>0</v>
      </c>
      <c r="K25" s="15"/>
      <c r="L25" s="8"/>
    </row>
    <row r="26" spans="1:12">
      <c r="A26" s="18" t="s">
        <v>43</v>
      </c>
      <c r="B26" s="3"/>
      <c r="C26" s="3"/>
      <c r="D26" s="3"/>
      <c r="E26" s="3"/>
      <c r="F26" s="3"/>
      <c r="G26" s="142">
        <f t="shared" si="4"/>
        <v>0</v>
      </c>
      <c r="H26" s="142">
        <f t="shared" si="5"/>
        <v>0</v>
      </c>
      <c r="I26" s="142">
        <f t="shared" si="6"/>
        <v>0</v>
      </c>
      <c r="J26" s="142">
        <f t="shared" si="7"/>
        <v>0</v>
      </c>
      <c r="K26" s="15"/>
      <c r="L26" s="8"/>
    </row>
    <row r="27" spans="1:12">
      <c r="A27" s="18" t="s">
        <v>44</v>
      </c>
      <c r="B27" s="3"/>
      <c r="C27" s="3"/>
      <c r="D27" s="3"/>
      <c r="E27" s="3"/>
      <c r="F27" s="3"/>
      <c r="G27" s="142">
        <f t="shared" si="4"/>
        <v>0</v>
      </c>
      <c r="H27" s="142">
        <f t="shared" si="5"/>
        <v>0</v>
      </c>
      <c r="I27" s="142">
        <f t="shared" si="6"/>
        <v>0</v>
      </c>
      <c r="J27" s="142">
        <f t="shared" si="7"/>
        <v>0</v>
      </c>
      <c r="K27" s="15"/>
      <c r="L27" s="8"/>
    </row>
    <row r="28" spans="1:12">
      <c r="A28" s="18" t="s">
        <v>45</v>
      </c>
      <c r="B28" s="3"/>
      <c r="C28" s="3"/>
      <c r="D28" s="3"/>
      <c r="E28" s="3"/>
      <c r="F28" s="3"/>
      <c r="G28" s="142">
        <f t="shared" si="4"/>
        <v>0</v>
      </c>
      <c r="H28" s="142">
        <f t="shared" si="5"/>
        <v>0</v>
      </c>
      <c r="I28" s="142">
        <f t="shared" si="6"/>
        <v>0</v>
      </c>
      <c r="J28" s="142">
        <f t="shared" si="7"/>
        <v>0</v>
      </c>
      <c r="K28" s="15"/>
      <c r="L28" s="8"/>
    </row>
    <row r="29" spans="1:12">
      <c r="A29" s="18" t="s">
        <v>46</v>
      </c>
      <c r="B29" s="3"/>
      <c r="C29" s="3"/>
      <c r="D29" s="3"/>
      <c r="E29" s="3"/>
      <c r="F29" s="3"/>
      <c r="G29" s="142">
        <f t="shared" si="4"/>
        <v>0</v>
      </c>
      <c r="H29" s="142">
        <f t="shared" si="5"/>
        <v>0</v>
      </c>
      <c r="I29" s="142">
        <f t="shared" si="6"/>
        <v>0</v>
      </c>
      <c r="J29" s="142">
        <f t="shared" si="7"/>
        <v>0</v>
      </c>
      <c r="K29" s="15"/>
      <c r="L29" s="8"/>
    </row>
    <row r="30" spans="1:12" ht="31.5">
      <c r="A30" s="31" t="s">
        <v>47</v>
      </c>
      <c r="B30" s="30"/>
      <c r="C30" s="30"/>
      <c r="D30" s="30"/>
      <c r="E30" s="30"/>
      <c r="F30" s="30"/>
      <c r="G30" s="142">
        <f t="shared" si="4"/>
        <v>0</v>
      </c>
      <c r="H30" s="142">
        <f t="shared" si="5"/>
        <v>0</v>
      </c>
      <c r="I30" s="142">
        <f t="shared" si="6"/>
        <v>0</v>
      </c>
      <c r="J30" s="142">
        <f t="shared" si="7"/>
        <v>0</v>
      </c>
      <c r="K30" s="15"/>
      <c r="L30" s="8"/>
    </row>
    <row r="31" spans="1:12">
      <c r="A31" s="139" t="s">
        <v>57</v>
      </c>
      <c r="B31" s="56">
        <f>SUM(B4:B30)</f>
        <v>15</v>
      </c>
      <c r="C31" s="56">
        <f>SUM(C4:C30)</f>
        <v>29</v>
      </c>
      <c r="D31" s="56">
        <f>SUM(D4:D30)</f>
        <v>28</v>
      </c>
      <c r="E31" s="56">
        <f>SUM(E4:E30)</f>
        <v>15</v>
      </c>
      <c r="F31" s="56">
        <f>SUM(F4:F30)</f>
        <v>15</v>
      </c>
      <c r="G31" s="142">
        <f t="shared" si="4"/>
        <v>1.9333333333333333</v>
      </c>
      <c r="H31" s="142">
        <f t="shared" si="5"/>
        <v>0.5357142857142857</v>
      </c>
      <c r="I31" s="142">
        <f t="shared" si="6"/>
        <v>1</v>
      </c>
      <c r="J31" s="142">
        <f t="shared" si="7"/>
        <v>1</v>
      </c>
      <c r="K31" s="15"/>
      <c r="L31" s="8"/>
    </row>
    <row r="32" spans="1:12">
      <c r="A32" s="10"/>
      <c r="B32" s="8"/>
      <c r="C32" s="8"/>
      <c r="D32" s="8"/>
      <c r="E32" s="8"/>
      <c r="F32" s="8"/>
      <c r="G32" s="8"/>
      <c r="H32" s="8"/>
      <c r="I32" s="8"/>
      <c r="J32" s="8"/>
      <c r="K32" s="15"/>
      <c r="L32" s="8"/>
    </row>
    <row r="33" spans="1:12" ht="16.5" thickBot="1">
      <c r="A33" s="511" t="s">
        <v>56</v>
      </c>
      <c r="B33" s="511"/>
      <c r="C33" s="511"/>
      <c r="D33" s="511"/>
      <c r="E33" s="511"/>
      <c r="F33" s="511"/>
      <c r="G33" s="511"/>
      <c r="H33" s="511"/>
      <c r="I33" s="511"/>
      <c r="J33" s="511"/>
      <c r="K33" s="15"/>
      <c r="L33" s="8"/>
    </row>
    <row r="34" spans="1:12" ht="32.25" thickBot="1">
      <c r="A34" s="83" t="s">
        <v>69</v>
      </c>
      <c r="B34" s="84" t="s">
        <v>60</v>
      </c>
      <c r="C34" s="84" t="s">
        <v>61</v>
      </c>
      <c r="D34" s="85" t="s">
        <v>62</v>
      </c>
      <c r="E34" s="85" t="s">
        <v>63</v>
      </c>
      <c r="F34" s="85" t="s">
        <v>64</v>
      </c>
      <c r="G34" s="100" t="s">
        <v>65</v>
      </c>
      <c r="H34" s="100" t="s">
        <v>66</v>
      </c>
      <c r="I34" s="100" t="s">
        <v>67</v>
      </c>
      <c r="J34" s="101" t="s">
        <v>68</v>
      </c>
      <c r="K34" s="15"/>
      <c r="L34" s="8"/>
    </row>
    <row r="35" spans="1:12" ht="31.5">
      <c r="A35" s="81" t="s">
        <v>21</v>
      </c>
      <c r="B35" s="82"/>
      <c r="C35" s="82"/>
      <c r="D35" s="82"/>
      <c r="E35" s="82"/>
      <c r="F35" s="82"/>
      <c r="G35" s="141">
        <f>IFERROR(C35/B35,0)</f>
        <v>0</v>
      </c>
      <c r="H35" s="141">
        <f>IFERROR(E35/D35,0)</f>
        <v>0</v>
      </c>
      <c r="I35" s="141">
        <f>IFERROR(F35/E35,0)</f>
        <v>0</v>
      </c>
      <c r="J35" s="141">
        <f>IFERROR(F35/B35,0)</f>
        <v>0</v>
      </c>
      <c r="K35" s="15"/>
      <c r="L35" s="8"/>
    </row>
    <row r="36" spans="1:12" ht="20.25" customHeight="1">
      <c r="A36" s="18" t="s">
        <v>22</v>
      </c>
      <c r="B36" s="3"/>
      <c r="C36" s="3"/>
      <c r="D36" s="3"/>
      <c r="E36" s="3"/>
      <c r="F36" s="3"/>
      <c r="G36" s="142">
        <f t="shared" ref="G36:G46" si="8">IFERROR(C36/B36,0)</f>
        <v>0</v>
      </c>
      <c r="H36" s="142">
        <f t="shared" ref="H36:H46" si="9">IFERROR(E36/D36,0)</f>
        <v>0</v>
      </c>
      <c r="I36" s="142">
        <f t="shared" ref="I36:I46" si="10">IFERROR(F36/E36,0)</f>
        <v>0</v>
      </c>
      <c r="J36" s="142">
        <f t="shared" ref="J36:J46" si="11">IFERROR(F36/B36,0)</f>
        <v>0</v>
      </c>
      <c r="K36" s="15"/>
      <c r="L36" s="8"/>
    </row>
    <row r="37" spans="1:12">
      <c r="A37" s="300" t="s">
        <v>23</v>
      </c>
      <c r="B37" s="301" t="s">
        <v>319</v>
      </c>
      <c r="C37" s="301">
        <v>3</v>
      </c>
      <c r="D37" s="301">
        <v>3</v>
      </c>
      <c r="E37" s="301">
        <v>2</v>
      </c>
      <c r="F37" s="301">
        <v>2</v>
      </c>
      <c r="G37" s="302">
        <f t="shared" si="8"/>
        <v>0</v>
      </c>
      <c r="H37" s="302">
        <f t="shared" si="9"/>
        <v>0.66666666666666663</v>
      </c>
      <c r="I37" s="302">
        <f t="shared" si="10"/>
        <v>1</v>
      </c>
      <c r="J37" s="302">
        <f t="shared" si="11"/>
        <v>0</v>
      </c>
      <c r="K37" s="15"/>
      <c r="L37" s="8"/>
    </row>
    <row r="38" spans="1:12" ht="31.5">
      <c r="A38" s="18" t="s">
        <v>24</v>
      </c>
      <c r="B38" s="3"/>
      <c r="C38" s="3"/>
      <c r="D38" s="3"/>
      <c r="E38" s="3"/>
      <c r="F38" s="3"/>
      <c r="G38" s="142">
        <f t="shared" si="8"/>
        <v>0</v>
      </c>
      <c r="H38" s="142">
        <f t="shared" si="9"/>
        <v>0</v>
      </c>
      <c r="I38" s="142">
        <f t="shared" si="10"/>
        <v>0</v>
      </c>
      <c r="J38" s="142">
        <f t="shared" si="11"/>
        <v>0</v>
      </c>
      <c r="K38" s="11"/>
    </row>
    <row r="39" spans="1:12" ht="19.5" customHeight="1">
      <c r="A39" s="18" t="s">
        <v>25</v>
      </c>
      <c r="B39" s="3"/>
      <c r="C39" s="3"/>
      <c r="D39" s="3"/>
      <c r="E39" s="3"/>
      <c r="F39" s="3"/>
      <c r="G39" s="142">
        <f t="shared" si="8"/>
        <v>0</v>
      </c>
      <c r="H39" s="142">
        <f t="shared" si="9"/>
        <v>0</v>
      </c>
      <c r="I39" s="142">
        <f t="shared" si="10"/>
        <v>0</v>
      </c>
      <c r="J39" s="142">
        <f t="shared" si="11"/>
        <v>0</v>
      </c>
      <c r="K39" s="11"/>
    </row>
    <row r="40" spans="1:12" ht="20.25" customHeight="1">
      <c r="A40" s="18" t="s">
        <v>26</v>
      </c>
      <c r="B40" s="3"/>
      <c r="C40" s="3"/>
      <c r="D40" s="3"/>
      <c r="E40" s="3"/>
      <c r="F40" s="3"/>
      <c r="G40" s="142">
        <f t="shared" si="8"/>
        <v>0</v>
      </c>
      <c r="H40" s="142">
        <f t="shared" si="9"/>
        <v>0</v>
      </c>
      <c r="I40" s="142">
        <f t="shared" si="10"/>
        <v>0</v>
      </c>
      <c r="J40" s="142">
        <f t="shared" si="11"/>
        <v>0</v>
      </c>
      <c r="K40" s="11"/>
    </row>
    <row r="41" spans="1:12" ht="19.5" customHeight="1">
      <c r="A41" s="18" t="s">
        <v>27</v>
      </c>
      <c r="B41" s="3"/>
      <c r="C41" s="3"/>
      <c r="D41" s="3"/>
      <c r="E41" s="3"/>
      <c r="F41" s="3"/>
      <c r="G41" s="142">
        <f t="shared" si="8"/>
        <v>0</v>
      </c>
      <c r="H41" s="142">
        <f t="shared" si="9"/>
        <v>0</v>
      </c>
      <c r="I41" s="142">
        <f t="shared" si="10"/>
        <v>0</v>
      </c>
      <c r="J41" s="142">
        <f t="shared" si="11"/>
        <v>0</v>
      </c>
      <c r="K41" s="11"/>
    </row>
    <row r="42" spans="1:12" ht="18.75" customHeight="1">
      <c r="A42" s="18" t="s">
        <v>28</v>
      </c>
      <c r="B42" s="3"/>
      <c r="C42" s="3"/>
      <c r="D42" s="3"/>
      <c r="E42" s="3"/>
      <c r="F42" s="3"/>
      <c r="G42" s="142">
        <f t="shared" si="8"/>
        <v>0</v>
      </c>
      <c r="H42" s="142">
        <f t="shared" si="9"/>
        <v>0</v>
      </c>
      <c r="I42" s="142">
        <f t="shared" si="10"/>
        <v>0</v>
      </c>
      <c r="J42" s="142">
        <f t="shared" si="11"/>
        <v>0</v>
      </c>
      <c r="K42" s="11"/>
    </row>
    <row r="43" spans="1:12" ht="21.75" customHeight="1">
      <c r="A43" s="18" t="s">
        <v>29</v>
      </c>
      <c r="B43" s="30"/>
      <c r="C43" s="30"/>
      <c r="D43" s="30"/>
      <c r="E43" s="30"/>
      <c r="F43" s="30"/>
      <c r="G43" s="142">
        <f t="shared" si="8"/>
        <v>0</v>
      </c>
      <c r="H43" s="142">
        <f t="shared" si="9"/>
        <v>0</v>
      </c>
      <c r="I43" s="142">
        <f t="shared" si="10"/>
        <v>0</v>
      </c>
      <c r="J43" s="142">
        <f t="shared" si="11"/>
        <v>0</v>
      </c>
      <c r="K43" s="11"/>
    </row>
    <row r="44" spans="1:12" ht="31.5">
      <c r="A44" s="18" t="s">
        <v>30</v>
      </c>
      <c r="B44" s="31"/>
      <c r="C44" s="31"/>
      <c r="D44" s="30"/>
      <c r="E44" s="30"/>
      <c r="F44" s="30"/>
      <c r="G44" s="142">
        <f t="shared" si="8"/>
        <v>0</v>
      </c>
      <c r="H44" s="142">
        <f t="shared" si="9"/>
        <v>0</v>
      </c>
      <c r="I44" s="142">
        <f t="shared" si="10"/>
        <v>0</v>
      </c>
      <c r="J44" s="142">
        <f t="shared" si="11"/>
        <v>0</v>
      </c>
      <c r="K44" s="11"/>
    </row>
    <row r="45" spans="1:12">
      <c r="A45" s="300" t="s">
        <v>31</v>
      </c>
      <c r="B45" s="301" t="s">
        <v>319</v>
      </c>
      <c r="C45" s="301">
        <v>5</v>
      </c>
      <c r="D45" s="301">
        <v>5</v>
      </c>
      <c r="E45" s="301">
        <v>4</v>
      </c>
      <c r="F45" s="301">
        <v>3</v>
      </c>
      <c r="G45" s="302">
        <f t="shared" si="8"/>
        <v>0</v>
      </c>
      <c r="H45" s="302">
        <f t="shared" si="9"/>
        <v>0.8</v>
      </c>
      <c r="I45" s="302">
        <f t="shared" si="10"/>
        <v>0.75</v>
      </c>
      <c r="J45" s="302">
        <f t="shared" si="11"/>
        <v>0</v>
      </c>
      <c r="K45" s="303"/>
    </row>
    <row r="46" spans="1:12" ht="47.25">
      <c r="A46" s="18" t="s">
        <v>32</v>
      </c>
      <c r="B46" s="3"/>
      <c r="C46" s="3"/>
      <c r="D46" s="3"/>
      <c r="E46" s="3"/>
      <c r="F46" s="3"/>
      <c r="G46" s="142">
        <f t="shared" si="8"/>
        <v>0</v>
      </c>
      <c r="H46" s="142">
        <f t="shared" si="9"/>
        <v>0</v>
      </c>
      <c r="I46" s="142">
        <f t="shared" si="10"/>
        <v>0</v>
      </c>
      <c r="J46" s="142">
        <f t="shared" si="11"/>
        <v>0</v>
      </c>
      <c r="K46" s="11"/>
    </row>
    <row r="47" spans="1:12">
      <c r="A47" s="18" t="s">
        <v>33</v>
      </c>
      <c r="B47" s="3"/>
      <c r="C47" s="3"/>
      <c r="D47" s="3"/>
      <c r="E47" s="3"/>
      <c r="F47" s="3"/>
      <c r="G47" s="142">
        <f t="shared" ref="G47:G62" si="12">IFERROR(C47/B47,0)</f>
        <v>0</v>
      </c>
      <c r="H47" s="142">
        <f t="shared" ref="H47:H62" si="13">IFERROR(E47/D47,0)</f>
        <v>0</v>
      </c>
      <c r="I47" s="142">
        <f t="shared" ref="I47:I62" si="14">IFERROR(F47/E47,0)</f>
        <v>0</v>
      </c>
      <c r="J47" s="142">
        <f t="shared" ref="J47:J62" si="15">IFERROR(F47/B47,0)</f>
        <v>0</v>
      </c>
      <c r="K47" s="11"/>
    </row>
    <row r="48" spans="1:12">
      <c r="A48" s="18" t="s">
        <v>34</v>
      </c>
      <c r="B48" s="3"/>
      <c r="C48" s="3"/>
      <c r="D48" s="3"/>
      <c r="E48" s="3"/>
      <c r="F48" s="3"/>
      <c r="G48" s="142">
        <f t="shared" si="12"/>
        <v>0</v>
      </c>
      <c r="H48" s="142">
        <f t="shared" si="13"/>
        <v>0</v>
      </c>
      <c r="I48" s="142">
        <f t="shared" si="14"/>
        <v>0</v>
      </c>
      <c r="J48" s="142">
        <f t="shared" si="15"/>
        <v>0</v>
      </c>
      <c r="K48" s="11"/>
    </row>
    <row r="49" spans="1:11">
      <c r="A49" s="18" t="s">
        <v>35</v>
      </c>
      <c r="B49" s="3"/>
      <c r="C49" s="3"/>
      <c r="D49" s="3"/>
      <c r="E49" s="3"/>
      <c r="F49" s="3"/>
      <c r="G49" s="142">
        <f t="shared" si="12"/>
        <v>0</v>
      </c>
      <c r="H49" s="142">
        <f t="shared" si="13"/>
        <v>0</v>
      </c>
      <c r="I49" s="142">
        <f t="shared" si="14"/>
        <v>0</v>
      </c>
      <c r="J49" s="142">
        <f t="shared" si="15"/>
        <v>0</v>
      </c>
      <c r="K49" s="11"/>
    </row>
    <row r="50" spans="1:11">
      <c r="A50" s="18" t="s">
        <v>36</v>
      </c>
      <c r="B50" s="3"/>
      <c r="C50" s="3"/>
      <c r="D50" s="3"/>
      <c r="E50" s="3"/>
      <c r="F50" s="3"/>
      <c r="G50" s="142">
        <f t="shared" si="12"/>
        <v>0</v>
      </c>
      <c r="H50" s="142">
        <f t="shared" si="13"/>
        <v>0</v>
      </c>
      <c r="I50" s="142">
        <f t="shared" si="14"/>
        <v>0</v>
      </c>
      <c r="J50" s="142">
        <f t="shared" si="15"/>
        <v>0</v>
      </c>
      <c r="K50" s="11"/>
    </row>
    <row r="51" spans="1:11">
      <c r="A51" s="18" t="s">
        <v>37</v>
      </c>
      <c r="B51" s="3"/>
      <c r="C51" s="3"/>
      <c r="D51" s="3"/>
      <c r="E51" s="3"/>
      <c r="F51" s="3"/>
      <c r="G51" s="142">
        <f t="shared" si="12"/>
        <v>0</v>
      </c>
      <c r="H51" s="142">
        <f t="shared" si="13"/>
        <v>0</v>
      </c>
      <c r="I51" s="142">
        <f t="shared" si="14"/>
        <v>0</v>
      </c>
      <c r="J51" s="142">
        <f t="shared" si="15"/>
        <v>0</v>
      </c>
      <c r="K51" s="11"/>
    </row>
    <row r="52" spans="1:11">
      <c r="A52" s="18" t="s">
        <v>38</v>
      </c>
      <c r="B52" s="3"/>
      <c r="C52" s="3"/>
      <c r="D52" s="3"/>
      <c r="E52" s="3"/>
      <c r="F52" s="3"/>
      <c r="G52" s="142">
        <f t="shared" si="12"/>
        <v>0</v>
      </c>
      <c r="H52" s="142">
        <f t="shared" si="13"/>
        <v>0</v>
      </c>
      <c r="I52" s="142">
        <f t="shared" si="14"/>
        <v>0</v>
      </c>
      <c r="J52" s="142">
        <f t="shared" si="15"/>
        <v>0</v>
      </c>
      <c r="K52" s="11"/>
    </row>
    <row r="53" spans="1:11">
      <c r="A53" s="18" t="s">
        <v>39</v>
      </c>
      <c r="B53" s="3"/>
      <c r="C53" s="3"/>
      <c r="D53" s="3"/>
      <c r="E53" s="3"/>
      <c r="F53" s="3"/>
      <c r="G53" s="142">
        <f t="shared" si="12"/>
        <v>0</v>
      </c>
      <c r="H53" s="142">
        <f t="shared" si="13"/>
        <v>0</v>
      </c>
      <c r="I53" s="142">
        <f t="shared" si="14"/>
        <v>0</v>
      </c>
      <c r="J53" s="142">
        <f t="shared" si="15"/>
        <v>0</v>
      </c>
      <c r="K53" s="11"/>
    </row>
    <row r="54" spans="1:11" ht="20.25" customHeight="1">
      <c r="A54" s="18" t="s">
        <v>40</v>
      </c>
      <c r="B54" s="3"/>
      <c r="C54" s="3"/>
      <c r="D54" s="3"/>
      <c r="E54" s="3"/>
      <c r="F54" s="3"/>
      <c r="G54" s="142">
        <f t="shared" si="12"/>
        <v>0</v>
      </c>
      <c r="H54" s="142">
        <f t="shared" si="13"/>
        <v>0</v>
      </c>
      <c r="I54" s="142">
        <f t="shared" si="14"/>
        <v>0</v>
      </c>
      <c r="J54" s="142">
        <f t="shared" si="15"/>
        <v>0</v>
      </c>
      <c r="K54" s="11"/>
    </row>
    <row r="55" spans="1:11">
      <c r="A55" s="18" t="s">
        <v>41</v>
      </c>
      <c r="B55" s="3"/>
      <c r="C55" s="3"/>
      <c r="D55" s="3"/>
      <c r="E55" s="3"/>
      <c r="F55" s="3"/>
      <c r="G55" s="142">
        <f t="shared" si="12"/>
        <v>0</v>
      </c>
      <c r="H55" s="142">
        <f t="shared" si="13"/>
        <v>0</v>
      </c>
      <c r="I55" s="142">
        <f t="shared" si="14"/>
        <v>0</v>
      </c>
      <c r="J55" s="142">
        <f t="shared" si="15"/>
        <v>0</v>
      </c>
      <c r="K55" s="11"/>
    </row>
    <row r="56" spans="1:11" ht="20.25" customHeight="1">
      <c r="A56" s="18" t="s">
        <v>42</v>
      </c>
      <c r="B56" s="3"/>
      <c r="C56" s="3"/>
      <c r="D56" s="3"/>
      <c r="E56" s="3"/>
      <c r="F56" s="3"/>
      <c r="G56" s="142">
        <f t="shared" si="12"/>
        <v>0</v>
      </c>
      <c r="H56" s="142">
        <f t="shared" si="13"/>
        <v>0</v>
      </c>
      <c r="I56" s="142">
        <f t="shared" si="14"/>
        <v>0</v>
      </c>
      <c r="J56" s="142">
        <f t="shared" si="15"/>
        <v>0</v>
      </c>
      <c r="K56" s="11"/>
    </row>
    <row r="57" spans="1:11" ht="18" customHeight="1">
      <c r="A57" s="18" t="s">
        <v>43</v>
      </c>
      <c r="B57" s="3"/>
      <c r="C57" s="3"/>
      <c r="D57" s="3"/>
      <c r="E57" s="3"/>
      <c r="F57" s="3"/>
      <c r="G57" s="142">
        <f t="shared" si="12"/>
        <v>0</v>
      </c>
      <c r="H57" s="142">
        <f t="shared" si="13"/>
        <v>0</v>
      </c>
      <c r="I57" s="142">
        <f t="shared" si="14"/>
        <v>0</v>
      </c>
      <c r="J57" s="142">
        <f t="shared" si="15"/>
        <v>0</v>
      </c>
      <c r="K57" s="11"/>
    </row>
    <row r="58" spans="1:11" ht="17.25" customHeight="1">
      <c r="A58" s="18" t="s">
        <v>44</v>
      </c>
      <c r="B58" s="3"/>
      <c r="C58" s="3"/>
      <c r="D58" s="3"/>
      <c r="E58" s="3"/>
      <c r="F58" s="3"/>
      <c r="G58" s="142">
        <f t="shared" si="12"/>
        <v>0</v>
      </c>
      <c r="H58" s="142">
        <f t="shared" si="13"/>
        <v>0</v>
      </c>
      <c r="I58" s="142">
        <f t="shared" si="14"/>
        <v>0</v>
      </c>
      <c r="J58" s="142">
        <f t="shared" si="15"/>
        <v>0</v>
      </c>
      <c r="K58" s="11"/>
    </row>
    <row r="59" spans="1:11" ht="18" customHeight="1">
      <c r="A59" s="18" t="s">
        <v>45</v>
      </c>
      <c r="B59" s="3"/>
      <c r="C59" s="3"/>
      <c r="D59" s="3"/>
      <c r="E59" s="3"/>
      <c r="F59" s="3"/>
      <c r="G59" s="142">
        <f t="shared" si="12"/>
        <v>0</v>
      </c>
      <c r="H59" s="142">
        <f t="shared" si="13"/>
        <v>0</v>
      </c>
      <c r="I59" s="142">
        <f t="shared" si="14"/>
        <v>0</v>
      </c>
      <c r="J59" s="142">
        <f t="shared" si="15"/>
        <v>0</v>
      </c>
      <c r="K59" s="11"/>
    </row>
    <row r="60" spans="1:11" ht="18" customHeight="1">
      <c r="A60" s="18" t="s">
        <v>46</v>
      </c>
      <c r="B60" s="3"/>
      <c r="C60" s="3"/>
      <c r="D60" s="3"/>
      <c r="E60" s="3"/>
      <c r="F60" s="3"/>
      <c r="G60" s="142">
        <f t="shared" si="12"/>
        <v>0</v>
      </c>
      <c r="H60" s="142">
        <f t="shared" si="13"/>
        <v>0</v>
      </c>
      <c r="I60" s="142">
        <f t="shared" si="14"/>
        <v>0</v>
      </c>
      <c r="J60" s="142">
        <f t="shared" si="15"/>
        <v>0</v>
      </c>
      <c r="K60" s="11"/>
    </row>
    <row r="61" spans="1:11" ht="31.5">
      <c r="A61" s="31" t="s">
        <v>47</v>
      </c>
      <c r="B61" s="30"/>
      <c r="C61" s="30"/>
      <c r="D61" s="30"/>
      <c r="E61" s="30"/>
      <c r="F61" s="30"/>
      <c r="G61" s="142">
        <f t="shared" si="12"/>
        <v>0</v>
      </c>
      <c r="H61" s="142">
        <f t="shared" si="13"/>
        <v>0</v>
      </c>
      <c r="I61" s="142">
        <f t="shared" si="14"/>
        <v>0</v>
      </c>
      <c r="J61" s="142">
        <f t="shared" si="15"/>
        <v>0</v>
      </c>
      <c r="K61" s="11"/>
    </row>
    <row r="62" spans="1:11">
      <c r="A62" s="139" t="s">
        <v>57</v>
      </c>
      <c r="B62" s="56">
        <f>SUM(B35:B61)</f>
        <v>0</v>
      </c>
      <c r="C62" s="56">
        <f>SUM(C35:C61)</f>
        <v>8</v>
      </c>
      <c r="D62" s="56">
        <f>SUM(D35:D61)</f>
        <v>8</v>
      </c>
      <c r="E62" s="56">
        <f>SUM(E35:E61)</f>
        <v>6</v>
      </c>
      <c r="F62" s="56">
        <f>SUM(F35:F61)</f>
        <v>5</v>
      </c>
      <c r="G62" s="142">
        <f t="shared" si="12"/>
        <v>0</v>
      </c>
      <c r="H62" s="142">
        <f t="shared" si="13"/>
        <v>0.75</v>
      </c>
      <c r="I62" s="142">
        <f t="shared" si="14"/>
        <v>0.83333333333333337</v>
      </c>
      <c r="J62" s="142">
        <f t="shared" si="15"/>
        <v>0</v>
      </c>
      <c r="K62" s="11"/>
    </row>
    <row r="63" spans="1:11">
      <c r="K63" s="11"/>
    </row>
    <row r="64" spans="1:11" ht="16.5" thickBot="1">
      <c r="A64" s="514" t="s">
        <v>125</v>
      </c>
      <c r="B64" s="515"/>
      <c r="C64" s="515"/>
      <c r="D64" s="515"/>
      <c r="E64" s="516"/>
      <c r="K64" s="11"/>
    </row>
    <row r="65" spans="1:11" ht="63.75" thickBot="1">
      <c r="A65" s="95" t="s">
        <v>69</v>
      </c>
      <c r="B65" s="96" t="s">
        <v>61</v>
      </c>
      <c r="C65" s="97" t="s">
        <v>62</v>
      </c>
      <c r="D65" s="97" t="s">
        <v>63</v>
      </c>
      <c r="E65" s="97" t="s">
        <v>64</v>
      </c>
      <c r="F65" s="98" t="s">
        <v>144</v>
      </c>
      <c r="G65" s="98" t="s">
        <v>145</v>
      </c>
      <c r="H65" s="98" t="s">
        <v>146</v>
      </c>
      <c r="I65" s="99" t="s">
        <v>147</v>
      </c>
      <c r="K65" s="11"/>
    </row>
    <row r="66" spans="1:11" ht="31.5">
      <c r="A66" s="81" t="s">
        <v>21</v>
      </c>
      <c r="B66" s="82"/>
      <c r="C66" s="82"/>
      <c r="D66" s="82"/>
      <c r="E66" s="82"/>
      <c r="F66" s="143">
        <f>+IFERROR(B66/(C4+C35),0)*100</f>
        <v>0</v>
      </c>
      <c r="G66" s="143">
        <f>+IFERROR(C66/(D4+D35),0)*100</f>
        <v>0</v>
      </c>
      <c r="H66" s="143">
        <f>+IFERROR(D66/(E4+E35),0)*100</f>
        <v>0</v>
      </c>
      <c r="I66" s="143">
        <f>+IFERROR(E66/(F4+F35),0)*100</f>
        <v>0</v>
      </c>
      <c r="K66" s="11"/>
    </row>
    <row r="67" spans="1:11">
      <c r="A67" s="18" t="s">
        <v>22</v>
      </c>
      <c r="B67" s="3"/>
      <c r="C67" s="3"/>
      <c r="D67" s="3"/>
      <c r="E67" s="3"/>
      <c r="F67" s="144">
        <f t="shared" ref="F67:F77" si="16">+IFERROR(B67/(C5+C36),0)*100</f>
        <v>0</v>
      </c>
      <c r="G67" s="144">
        <f t="shared" ref="G67:G77" si="17">+IFERROR(C67/(D5+D36),0)*100</f>
        <v>0</v>
      </c>
      <c r="H67" s="144">
        <f t="shared" ref="H67:H78" si="18">+IFERROR(D67/(E5+E36),0)*100</f>
        <v>0</v>
      </c>
      <c r="I67" s="144">
        <f t="shared" ref="I67:I78" si="19">+IFERROR(E67/(F5+F36),0)*100</f>
        <v>0</v>
      </c>
      <c r="K67" s="11"/>
    </row>
    <row r="68" spans="1:11">
      <c r="A68" s="300" t="s">
        <v>23</v>
      </c>
      <c r="B68" s="301">
        <v>9</v>
      </c>
      <c r="C68" s="301">
        <v>9</v>
      </c>
      <c r="D68" s="301">
        <v>6</v>
      </c>
      <c r="E68" s="301"/>
      <c r="F68" s="304">
        <f t="shared" si="16"/>
        <v>100</v>
      </c>
      <c r="G68" s="304">
        <f t="shared" si="17"/>
        <v>112.5</v>
      </c>
      <c r="H68" s="304">
        <f t="shared" si="18"/>
        <v>85.714285714285708</v>
      </c>
      <c r="I68" s="304">
        <f t="shared" si="19"/>
        <v>0</v>
      </c>
      <c r="K68" s="11"/>
    </row>
    <row r="69" spans="1:11" ht="31.5">
      <c r="A69" s="18" t="s">
        <v>24</v>
      </c>
      <c r="B69" s="3"/>
      <c r="C69" s="3"/>
      <c r="D69" s="3"/>
      <c r="E69" s="3"/>
      <c r="F69" s="144">
        <f t="shared" si="16"/>
        <v>0</v>
      </c>
      <c r="G69" s="144">
        <f t="shared" si="17"/>
        <v>0</v>
      </c>
      <c r="H69" s="144">
        <f t="shared" si="18"/>
        <v>0</v>
      </c>
      <c r="I69" s="144">
        <f t="shared" si="19"/>
        <v>0</v>
      </c>
      <c r="K69" s="11"/>
    </row>
    <row r="70" spans="1:11">
      <c r="A70" s="18" t="s">
        <v>25</v>
      </c>
      <c r="B70" s="3"/>
      <c r="C70" s="3"/>
      <c r="D70" s="3"/>
      <c r="E70" s="3"/>
      <c r="F70" s="144">
        <f t="shared" si="16"/>
        <v>0</v>
      </c>
      <c r="G70" s="144">
        <f t="shared" si="17"/>
        <v>0</v>
      </c>
      <c r="H70" s="144">
        <f t="shared" si="18"/>
        <v>0</v>
      </c>
      <c r="I70" s="144">
        <f t="shared" si="19"/>
        <v>0</v>
      </c>
      <c r="K70" s="11"/>
    </row>
    <row r="71" spans="1:11">
      <c r="A71" s="18" t="s">
        <v>26</v>
      </c>
      <c r="B71" s="3"/>
      <c r="C71" s="3"/>
      <c r="D71" s="3"/>
      <c r="E71" s="3"/>
      <c r="F71" s="144">
        <f t="shared" si="16"/>
        <v>0</v>
      </c>
      <c r="G71" s="144">
        <f t="shared" si="17"/>
        <v>0</v>
      </c>
      <c r="H71" s="144">
        <f t="shared" si="18"/>
        <v>0</v>
      </c>
      <c r="I71" s="144">
        <f t="shared" si="19"/>
        <v>0</v>
      </c>
      <c r="K71" s="11"/>
    </row>
    <row r="72" spans="1:11">
      <c r="A72" s="18" t="s">
        <v>27</v>
      </c>
      <c r="B72" s="3"/>
      <c r="C72" s="3"/>
      <c r="D72" s="3"/>
      <c r="E72" s="3"/>
      <c r="F72" s="144">
        <f t="shared" si="16"/>
        <v>0</v>
      </c>
      <c r="G72" s="144">
        <f t="shared" si="17"/>
        <v>0</v>
      </c>
      <c r="H72" s="144">
        <f t="shared" si="18"/>
        <v>0</v>
      </c>
      <c r="I72" s="144">
        <f t="shared" si="19"/>
        <v>0</v>
      </c>
      <c r="K72" s="11"/>
    </row>
    <row r="73" spans="1:11">
      <c r="A73" s="18" t="s">
        <v>28</v>
      </c>
      <c r="B73" s="30"/>
      <c r="C73" s="30"/>
      <c r="D73" s="30"/>
      <c r="E73" s="30"/>
      <c r="F73" s="144">
        <f t="shared" si="16"/>
        <v>0</v>
      </c>
      <c r="G73" s="144">
        <f t="shared" si="17"/>
        <v>0</v>
      </c>
      <c r="H73" s="144">
        <f t="shared" si="18"/>
        <v>0</v>
      </c>
      <c r="I73" s="144">
        <f t="shared" si="19"/>
        <v>0</v>
      </c>
      <c r="K73" s="11"/>
    </row>
    <row r="74" spans="1:11">
      <c r="A74" s="18" t="s">
        <v>29</v>
      </c>
      <c r="B74" s="31"/>
      <c r="C74" s="30"/>
      <c r="D74" s="30"/>
      <c r="E74" s="30"/>
      <c r="F74" s="144">
        <f t="shared" si="16"/>
        <v>0</v>
      </c>
      <c r="G74" s="144">
        <f t="shared" si="17"/>
        <v>0</v>
      </c>
      <c r="H74" s="144">
        <f t="shared" si="18"/>
        <v>0</v>
      </c>
      <c r="I74" s="144">
        <f t="shared" si="19"/>
        <v>0</v>
      </c>
      <c r="K74" s="11"/>
    </row>
    <row r="75" spans="1:11" ht="31.5">
      <c r="A75" s="18" t="s">
        <v>30</v>
      </c>
      <c r="B75" s="3"/>
      <c r="C75" s="3"/>
      <c r="D75" s="3"/>
      <c r="E75" s="3"/>
      <c r="F75" s="144">
        <f t="shared" si="16"/>
        <v>0</v>
      </c>
      <c r="G75" s="144">
        <f t="shared" si="17"/>
        <v>0</v>
      </c>
      <c r="H75" s="144">
        <f t="shared" si="18"/>
        <v>0</v>
      </c>
      <c r="I75" s="144">
        <f t="shared" si="19"/>
        <v>0</v>
      </c>
      <c r="K75" s="11"/>
    </row>
    <row r="76" spans="1:11">
      <c r="A76" s="300" t="s">
        <v>31</v>
      </c>
      <c r="B76" s="301">
        <v>18</v>
      </c>
      <c r="C76" s="301">
        <v>18</v>
      </c>
      <c r="D76" s="301">
        <v>9</v>
      </c>
      <c r="E76" s="301"/>
      <c r="F76" s="304">
        <f t="shared" si="16"/>
        <v>64.285714285714292</v>
      </c>
      <c r="G76" s="304">
        <f t="shared" si="17"/>
        <v>64.285714285714292</v>
      </c>
      <c r="H76" s="304">
        <f t="shared" si="18"/>
        <v>64.285714285714292</v>
      </c>
      <c r="I76" s="304">
        <f t="shared" si="19"/>
        <v>0</v>
      </c>
      <c r="K76" s="11"/>
    </row>
    <row r="77" spans="1:11" ht="47.25">
      <c r="A77" s="18" t="s">
        <v>32</v>
      </c>
      <c r="B77" s="3"/>
      <c r="C77" s="3"/>
      <c r="D77" s="3"/>
      <c r="E77" s="3"/>
      <c r="F77" s="144">
        <f t="shared" si="16"/>
        <v>0</v>
      </c>
      <c r="G77" s="144">
        <f t="shared" si="17"/>
        <v>0</v>
      </c>
      <c r="H77" s="144">
        <f t="shared" si="18"/>
        <v>0</v>
      </c>
      <c r="I77" s="144">
        <f t="shared" si="19"/>
        <v>0</v>
      </c>
      <c r="K77" s="11"/>
    </row>
    <row r="78" spans="1:11">
      <c r="A78" s="18" t="s">
        <v>33</v>
      </c>
      <c r="B78" s="3"/>
      <c r="C78" s="3"/>
      <c r="D78" s="3"/>
      <c r="E78" s="3"/>
      <c r="F78" s="144">
        <f t="shared" ref="F78:G89" si="20">+IFERROR(B78/(C16+C47),0)*100</f>
        <v>0</v>
      </c>
      <c r="G78" s="144">
        <f t="shared" si="20"/>
        <v>0</v>
      </c>
      <c r="H78" s="144">
        <f t="shared" si="18"/>
        <v>0</v>
      </c>
      <c r="I78" s="144">
        <f t="shared" si="19"/>
        <v>0</v>
      </c>
      <c r="K78" s="11"/>
    </row>
    <row r="79" spans="1:11">
      <c r="A79" s="18" t="s">
        <v>34</v>
      </c>
      <c r="B79" s="3"/>
      <c r="C79" s="3"/>
      <c r="D79" s="3"/>
      <c r="E79" s="3"/>
      <c r="F79" s="144">
        <f t="shared" si="20"/>
        <v>0</v>
      </c>
      <c r="G79" s="144">
        <f t="shared" si="20"/>
        <v>0</v>
      </c>
      <c r="H79" s="144">
        <f t="shared" ref="H79:H93" si="21">+IFERROR(D79/(E17+E48),0)*100</f>
        <v>0</v>
      </c>
      <c r="I79" s="144">
        <f t="shared" ref="I79:I93" si="22">+IFERROR(E79/(F17+F48),0)*100</f>
        <v>0</v>
      </c>
      <c r="K79" s="11"/>
    </row>
    <row r="80" spans="1:11">
      <c r="A80" s="18" t="s">
        <v>35</v>
      </c>
      <c r="B80" s="3"/>
      <c r="C80" s="3"/>
      <c r="D80" s="3"/>
      <c r="E80" s="3"/>
      <c r="F80" s="144">
        <f t="shared" si="20"/>
        <v>0</v>
      </c>
      <c r="G80" s="144">
        <f t="shared" si="20"/>
        <v>0</v>
      </c>
      <c r="H80" s="144">
        <f t="shared" si="21"/>
        <v>0</v>
      </c>
      <c r="I80" s="144">
        <f t="shared" si="22"/>
        <v>0</v>
      </c>
      <c r="K80" s="11"/>
    </row>
    <row r="81" spans="1:11">
      <c r="A81" s="18" t="s">
        <v>36</v>
      </c>
      <c r="B81" s="3"/>
      <c r="C81" s="3"/>
      <c r="D81" s="3"/>
      <c r="E81" s="3"/>
      <c r="F81" s="144">
        <f t="shared" si="20"/>
        <v>0</v>
      </c>
      <c r="G81" s="144">
        <f t="shared" si="20"/>
        <v>0</v>
      </c>
      <c r="H81" s="144">
        <f t="shared" si="21"/>
        <v>0</v>
      </c>
      <c r="I81" s="144">
        <f t="shared" si="22"/>
        <v>0</v>
      </c>
      <c r="K81" s="11"/>
    </row>
    <row r="82" spans="1:11">
      <c r="A82" s="18" t="s">
        <v>37</v>
      </c>
      <c r="B82" s="3"/>
      <c r="C82" s="3"/>
      <c r="D82" s="3"/>
      <c r="E82" s="3"/>
      <c r="F82" s="144">
        <f t="shared" si="20"/>
        <v>0</v>
      </c>
      <c r="G82" s="144">
        <f t="shared" si="20"/>
        <v>0</v>
      </c>
      <c r="H82" s="144">
        <f t="shared" si="21"/>
        <v>0</v>
      </c>
      <c r="I82" s="144">
        <f t="shared" si="22"/>
        <v>0</v>
      </c>
      <c r="K82" s="11"/>
    </row>
    <row r="83" spans="1:11">
      <c r="A83" s="18" t="s">
        <v>38</v>
      </c>
      <c r="B83" s="3"/>
      <c r="C83" s="3"/>
      <c r="D83" s="3"/>
      <c r="E83" s="3"/>
      <c r="F83" s="144">
        <f t="shared" si="20"/>
        <v>0</v>
      </c>
      <c r="G83" s="144">
        <f t="shared" si="20"/>
        <v>0</v>
      </c>
      <c r="H83" s="144">
        <f t="shared" si="21"/>
        <v>0</v>
      </c>
      <c r="I83" s="144">
        <f t="shared" si="22"/>
        <v>0</v>
      </c>
      <c r="K83" s="11"/>
    </row>
    <row r="84" spans="1:11">
      <c r="A84" s="18" t="s">
        <v>39</v>
      </c>
      <c r="B84" s="3"/>
      <c r="C84" s="3"/>
      <c r="D84" s="3"/>
      <c r="E84" s="3"/>
      <c r="F84" s="144">
        <f t="shared" si="20"/>
        <v>0</v>
      </c>
      <c r="G84" s="144">
        <f t="shared" si="20"/>
        <v>0</v>
      </c>
      <c r="H84" s="144">
        <f t="shared" si="21"/>
        <v>0</v>
      </c>
      <c r="I84" s="144">
        <f t="shared" si="22"/>
        <v>0</v>
      </c>
      <c r="K84" s="11"/>
    </row>
    <row r="85" spans="1:11">
      <c r="A85" s="18" t="s">
        <v>40</v>
      </c>
      <c r="B85" s="3"/>
      <c r="C85" s="3"/>
      <c r="D85" s="3"/>
      <c r="E85" s="3"/>
      <c r="F85" s="144">
        <f t="shared" si="20"/>
        <v>0</v>
      </c>
      <c r="G85" s="144">
        <f t="shared" si="20"/>
        <v>0</v>
      </c>
      <c r="H85" s="144">
        <f t="shared" si="21"/>
        <v>0</v>
      </c>
      <c r="I85" s="144">
        <f t="shared" si="22"/>
        <v>0</v>
      </c>
      <c r="K85" s="11"/>
    </row>
    <row r="86" spans="1:11">
      <c r="A86" s="18" t="s">
        <v>41</v>
      </c>
      <c r="B86" s="3"/>
      <c r="C86" s="3"/>
      <c r="D86" s="3"/>
      <c r="E86" s="3"/>
      <c r="F86" s="144">
        <f t="shared" si="20"/>
        <v>0</v>
      </c>
      <c r="G86" s="144">
        <f t="shared" si="20"/>
        <v>0</v>
      </c>
      <c r="H86" s="144">
        <f t="shared" si="21"/>
        <v>0</v>
      </c>
      <c r="I86" s="144">
        <f t="shared" si="22"/>
        <v>0</v>
      </c>
      <c r="K86" s="11"/>
    </row>
    <row r="87" spans="1:11">
      <c r="A87" s="18" t="s">
        <v>42</v>
      </c>
      <c r="B87" s="3"/>
      <c r="C87" s="3"/>
      <c r="D87" s="3"/>
      <c r="E87" s="3"/>
      <c r="F87" s="144">
        <f t="shared" si="20"/>
        <v>0</v>
      </c>
      <c r="G87" s="144">
        <f t="shared" si="20"/>
        <v>0</v>
      </c>
      <c r="H87" s="144">
        <f t="shared" si="21"/>
        <v>0</v>
      </c>
      <c r="I87" s="144">
        <f t="shared" si="22"/>
        <v>0</v>
      </c>
      <c r="K87" s="11"/>
    </row>
    <row r="88" spans="1:11">
      <c r="A88" s="18" t="s">
        <v>43</v>
      </c>
      <c r="B88" s="3"/>
      <c r="C88" s="3"/>
      <c r="D88" s="3"/>
      <c r="E88" s="3"/>
      <c r="F88" s="144">
        <f t="shared" si="20"/>
        <v>0</v>
      </c>
      <c r="G88" s="144">
        <f t="shared" si="20"/>
        <v>0</v>
      </c>
      <c r="H88" s="144">
        <f t="shared" si="21"/>
        <v>0</v>
      </c>
      <c r="I88" s="144">
        <f t="shared" si="22"/>
        <v>0</v>
      </c>
      <c r="K88" s="11"/>
    </row>
    <row r="89" spans="1:11">
      <c r="A89" s="18" t="s">
        <v>44</v>
      </c>
      <c r="B89" s="3"/>
      <c r="C89" s="3"/>
      <c r="D89" s="3"/>
      <c r="E89" s="3"/>
      <c r="F89" s="144">
        <f t="shared" si="20"/>
        <v>0</v>
      </c>
      <c r="G89" s="144">
        <f t="shared" si="20"/>
        <v>0</v>
      </c>
      <c r="H89" s="144">
        <f t="shared" si="21"/>
        <v>0</v>
      </c>
      <c r="I89" s="144">
        <f t="shared" si="22"/>
        <v>0</v>
      </c>
      <c r="K89" s="11"/>
    </row>
    <row r="90" spans="1:11">
      <c r="A90" s="18" t="s">
        <v>45</v>
      </c>
      <c r="B90" s="3"/>
      <c r="C90" s="3"/>
      <c r="D90" s="3"/>
      <c r="E90" s="3"/>
      <c r="F90" s="144">
        <f t="shared" ref="F90:G93" si="23">+IFERROR(B90/(C28+C59),0)*100</f>
        <v>0</v>
      </c>
      <c r="G90" s="144">
        <f t="shared" si="23"/>
        <v>0</v>
      </c>
      <c r="H90" s="144">
        <f t="shared" si="21"/>
        <v>0</v>
      </c>
      <c r="I90" s="144">
        <f t="shared" si="22"/>
        <v>0</v>
      </c>
      <c r="K90" s="11"/>
    </row>
    <row r="91" spans="1:11">
      <c r="A91" s="18" t="s">
        <v>46</v>
      </c>
      <c r="B91" s="3"/>
      <c r="C91" s="3"/>
      <c r="D91" s="3"/>
      <c r="E91" s="3"/>
      <c r="F91" s="144">
        <f t="shared" si="23"/>
        <v>0</v>
      </c>
      <c r="G91" s="144">
        <f t="shared" si="23"/>
        <v>0</v>
      </c>
      <c r="H91" s="144">
        <f t="shared" si="21"/>
        <v>0</v>
      </c>
      <c r="I91" s="144">
        <f t="shared" si="22"/>
        <v>0</v>
      </c>
      <c r="K91" s="11"/>
    </row>
    <row r="92" spans="1:11" ht="31.5">
      <c r="A92" s="31" t="s">
        <v>47</v>
      </c>
      <c r="B92" s="3"/>
      <c r="C92" s="3"/>
      <c r="D92" s="3"/>
      <c r="E92" s="3"/>
      <c r="F92" s="144">
        <f>+IFERROR(B92/(C30+C61),0)*100</f>
        <v>0</v>
      </c>
      <c r="G92" s="144">
        <f t="shared" si="23"/>
        <v>0</v>
      </c>
      <c r="H92" s="144">
        <f t="shared" si="21"/>
        <v>0</v>
      </c>
      <c r="I92" s="144">
        <f t="shared" si="22"/>
        <v>0</v>
      </c>
      <c r="K92" s="11"/>
    </row>
    <row r="93" spans="1:11">
      <c r="A93" s="139" t="s">
        <v>57</v>
      </c>
      <c r="B93" s="56">
        <f>SUM(B66:B92)</f>
        <v>27</v>
      </c>
      <c r="C93" s="56">
        <f>SUM(C66:C92)</f>
        <v>27</v>
      </c>
      <c r="D93" s="56">
        <f>SUM(D66:D92)</f>
        <v>15</v>
      </c>
      <c r="E93" s="56">
        <f>SUM(E66:E92)</f>
        <v>0</v>
      </c>
      <c r="F93" s="144">
        <f t="shared" si="23"/>
        <v>72.972972972972968</v>
      </c>
      <c r="G93" s="144">
        <f t="shared" si="23"/>
        <v>75</v>
      </c>
      <c r="H93" s="144">
        <f t="shared" si="21"/>
        <v>71.428571428571431</v>
      </c>
      <c r="I93" s="144">
        <f t="shared" si="22"/>
        <v>0</v>
      </c>
      <c r="K93" s="11"/>
    </row>
    <row r="94" spans="1:11">
      <c r="A94" s="8"/>
      <c r="B94" s="8"/>
      <c r="C94" s="8"/>
      <c r="E94" s="8"/>
      <c r="I94" s="39"/>
      <c r="K94" s="11"/>
    </row>
    <row r="95" spans="1:11">
      <c r="A95" s="15"/>
      <c r="B95" s="15"/>
      <c r="C95" s="15"/>
      <c r="D95" s="15"/>
      <c r="E95" s="15"/>
      <c r="K95" s="11"/>
    </row>
    <row r="96" spans="1:11" ht="17.25" customHeight="1" thickBot="1">
      <c r="A96" s="517" t="s">
        <v>126</v>
      </c>
      <c r="B96" s="517"/>
      <c r="C96" s="517"/>
      <c r="D96" s="517"/>
      <c r="E96" s="517"/>
      <c r="F96" s="8"/>
      <c r="G96" s="8"/>
      <c r="H96" s="8"/>
      <c r="I96" s="8"/>
      <c r="K96" s="11"/>
    </row>
    <row r="97" spans="1:11" ht="63.75" thickBot="1">
      <c r="A97" s="95" t="s">
        <v>69</v>
      </c>
      <c r="B97" s="96" t="s">
        <v>61</v>
      </c>
      <c r="C97" s="97" t="s">
        <v>62</v>
      </c>
      <c r="D97" s="97" t="s">
        <v>63</v>
      </c>
      <c r="E97" s="97" t="s">
        <v>64</v>
      </c>
      <c r="F97" s="98" t="s">
        <v>144</v>
      </c>
      <c r="G97" s="98" t="s">
        <v>145</v>
      </c>
      <c r="H97" s="98" t="s">
        <v>146</v>
      </c>
      <c r="I97" s="99" t="s">
        <v>147</v>
      </c>
      <c r="K97" s="11"/>
    </row>
    <row r="98" spans="1:11" ht="31.5">
      <c r="A98" s="81" t="s">
        <v>21</v>
      </c>
      <c r="B98" s="82"/>
      <c r="C98" s="82"/>
      <c r="D98" s="82"/>
      <c r="E98" s="82"/>
      <c r="F98" s="143">
        <f t="shared" ref="F98:F110" si="24">+IFERROR(B98/(C4+C35),0)*100</f>
        <v>0</v>
      </c>
      <c r="G98" s="143">
        <f t="shared" ref="G98:G110" si="25">+IFERROR(C98/(D4+D35),0)*100</f>
        <v>0</v>
      </c>
      <c r="H98" s="143">
        <f t="shared" ref="H98:H110" si="26">+IFERROR(D98/(E4+E35),0)*100</f>
        <v>0</v>
      </c>
      <c r="I98" s="143">
        <f t="shared" ref="I98:I110" si="27">+IFERROR(E98/(F4+F35),0)*100</f>
        <v>0</v>
      </c>
      <c r="K98" s="11"/>
    </row>
    <row r="99" spans="1:11">
      <c r="A99" s="18" t="s">
        <v>22</v>
      </c>
      <c r="B99" s="3"/>
      <c r="C99" s="3"/>
      <c r="D99" s="3"/>
      <c r="E99" s="3"/>
      <c r="F99" s="144">
        <f t="shared" si="24"/>
        <v>0</v>
      </c>
      <c r="G99" s="144">
        <f t="shared" si="25"/>
        <v>0</v>
      </c>
      <c r="H99" s="144">
        <f t="shared" si="26"/>
        <v>0</v>
      </c>
      <c r="I99" s="144">
        <f t="shared" si="27"/>
        <v>0</v>
      </c>
      <c r="K99" s="11"/>
    </row>
    <row r="100" spans="1:11">
      <c r="A100" s="300" t="s">
        <v>23</v>
      </c>
      <c r="B100" s="301">
        <v>0</v>
      </c>
      <c r="C100" s="301">
        <v>0</v>
      </c>
      <c r="D100" s="301">
        <v>0</v>
      </c>
      <c r="E100" s="301">
        <v>0</v>
      </c>
      <c r="F100" s="304">
        <f t="shared" si="24"/>
        <v>0</v>
      </c>
      <c r="G100" s="304">
        <f t="shared" si="25"/>
        <v>0</v>
      </c>
      <c r="H100" s="304">
        <f t="shared" si="26"/>
        <v>0</v>
      </c>
      <c r="I100" s="304">
        <f t="shared" si="27"/>
        <v>0</v>
      </c>
      <c r="K100" s="11"/>
    </row>
    <row r="101" spans="1:11" ht="31.5">
      <c r="A101" s="18" t="s">
        <v>24</v>
      </c>
      <c r="B101" s="3"/>
      <c r="C101" s="3"/>
      <c r="D101" s="3"/>
      <c r="E101" s="3"/>
      <c r="F101" s="144">
        <f t="shared" si="24"/>
        <v>0</v>
      </c>
      <c r="G101" s="144">
        <f t="shared" si="25"/>
        <v>0</v>
      </c>
      <c r="H101" s="144">
        <f t="shared" si="26"/>
        <v>0</v>
      </c>
      <c r="I101" s="144">
        <f t="shared" si="27"/>
        <v>0</v>
      </c>
      <c r="K101" s="11"/>
    </row>
    <row r="102" spans="1:11">
      <c r="A102" s="18" t="s">
        <v>25</v>
      </c>
      <c r="B102" s="3"/>
      <c r="C102" s="3"/>
      <c r="D102" s="3"/>
      <c r="E102" s="3"/>
      <c r="F102" s="144">
        <f t="shared" si="24"/>
        <v>0</v>
      </c>
      <c r="G102" s="144">
        <f t="shared" si="25"/>
        <v>0</v>
      </c>
      <c r="H102" s="144">
        <f t="shared" si="26"/>
        <v>0</v>
      </c>
      <c r="I102" s="144">
        <f t="shared" si="27"/>
        <v>0</v>
      </c>
      <c r="K102" s="11"/>
    </row>
    <row r="103" spans="1:11">
      <c r="A103" s="18" t="s">
        <v>26</v>
      </c>
      <c r="B103" s="3"/>
      <c r="C103" s="3"/>
      <c r="D103" s="3"/>
      <c r="E103" s="3"/>
      <c r="F103" s="144">
        <f t="shared" si="24"/>
        <v>0</v>
      </c>
      <c r="G103" s="144">
        <f t="shared" si="25"/>
        <v>0</v>
      </c>
      <c r="H103" s="144">
        <f t="shared" si="26"/>
        <v>0</v>
      </c>
      <c r="I103" s="144">
        <f t="shared" si="27"/>
        <v>0</v>
      </c>
      <c r="K103" s="11"/>
    </row>
    <row r="104" spans="1:11">
      <c r="A104" s="18" t="s">
        <v>27</v>
      </c>
      <c r="B104" s="3"/>
      <c r="C104" s="3"/>
      <c r="D104" s="3"/>
      <c r="E104" s="3"/>
      <c r="F104" s="144">
        <f t="shared" si="24"/>
        <v>0</v>
      </c>
      <c r="G104" s="144">
        <f t="shared" si="25"/>
        <v>0</v>
      </c>
      <c r="H104" s="144">
        <f t="shared" si="26"/>
        <v>0</v>
      </c>
      <c r="I104" s="144">
        <f t="shared" si="27"/>
        <v>0</v>
      </c>
      <c r="K104" s="11"/>
    </row>
    <row r="105" spans="1:11">
      <c r="A105" s="18" t="s">
        <v>28</v>
      </c>
      <c r="B105" s="3"/>
      <c r="C105" s="3"/>
      <c r="D105" s="3"/>
      <c r="E105" s="3"/>
      <c r="F105" s="144">
        <f t="shared" si="24"/>
        <v>0</v>
      </c>
      <c r="G105" s="144">
        <f t="shared" si="25"/>
        <v>0</v>
      </c>
      <c r="H105" s="144">
        <f t="shared" si="26"/>
        <v>0</v>
      </c>
      <c r="I105" s="144">
        <f t="shared" si="27"/>
        <v>0</v>
      </c>
      <c r="K105" s="11"/>
    </row>
    <row r="106" spans="1:11">
      <c r="A106" s="18" t="s">
        <v>29</v>
      </c>
      <c r="B106" s="3"/>
      <c r="C106" s="3"/>
      <c r="D106" s="3"/>
      <c r="E106" s="3"/>
      <c r="F106" s="144">
        <f t="shared" si="24"/>
        <v>0</v>
      </c>
      <c r="G106" s="144">
        <f t="shared" si="25"/>
        <v>0</v>
      </c>
      <c r="H106" s="144">
        <f t="shared" si="26"/>
        <v>0</v>
      </c>
      <c r="I106" s="144">
        <f t="shared" si="27"/>
        <v>0</v>
      </c>
      <c r="K106" s="11"/>
    </row>
    <row r="107" spans="1:11" ht="31.5">
      <c r="A107" s="18" t="s">
        <v>30</v>
      </c>
      <c r="B107" s="3"/>
      <c r="C107" s="3"/>
      <c r="D107" s="3"/>
      <c r="E107" s="3"/>
      <c r="F107" s="144">
        <f t="shared" si="24"/>
        <v>0</v>
      </c>
      <c r="G107" s="144">
        <f t="shared" si="25"/>
        <v>0</v>
      </c>
      <c r="H107" s="144">
        <f t="shared" si="26"/>
        <v>0</v>
      </c>
      <c r="I107" s="144">
        <f t="shared" si="27"/>
        <v>0</v>
      </c>
      <c r="K107" s="11"/>
    </row>
    <row r="108" spans="1:11">
      <c r="A108" s="300" t="s">
        <v>31</v>
      </c>
      <c r="B108" s="301">
        <v>1</v>
      </c>
      <c r="C108" s="301">
        <v>1</v>
      </c>
      <c r="D108" s="301">
        <v>1</v>
      </c>
      <c r="E108" s="301">
        <v>1</v>
      </c>
      <c r="F108" s="304">
        <f t="shared" si="24"/>
        <v>3.5714285714285712</v>
      </c>
      <c r="G108" s="304">
        <f t="shared" si="25"/>
        <v>3.5714285714285712</v>
      </c>
      <c r="H108" s="304">
        <f t="shared" si="26"/>
        <v>7.1428571428571423</v>
      </c>
      <c r="I108" s="304">
        <f t="shared" si="27"/>
        <v>7.6923076923076925</v>
      </c>
      <c r="K108" s="11"/>
    </row>
    <row r="109" spans="1:11" ht="47.25">
      <c r="A109" s="18" t="s">
        <v>32</v>
      </c>
      <c r="B109" s="3"/>
      <c r="C109" s="3"/>
      <c r="D109" s="3"/>
      <c r="E109" s="3"/>
      <c r="F109" s="144">
        <f t="shared" si="24"/>
        <v>0</v>
      </c>
      <c r="G109" s="144">
        <f t="shared" si="25"/>
        <v>0</v>
      </c>
      <c r="H109" s="144">
        <f t="shared" si="26"/>
        <v>0</v>
      </c>
      <c r="I109" s="144">
        <f t="shared" si="27"/>
        <v>0</v>
      </c>
      <c r="K109" s="11"/>
    </row>
    <row r="110" spans="1:11">
      <c r="A110" s="18" t="s">
        <v>33</v>
      </c>
      <c r="B110" s="3"/>
      <c r="C110" s="3"/>
      <c r="D110" s="3"/>
      <c r="E110" s="3"/>
      <c r="F110" s="144">
        <f t="shared" si="24"/>
        <v>0</v>
      </c>
      <c r="G110" s="144">
        <f t="shared" si="25"/>
        <v>0</v>
      </c>
      <c r="H110" s="144">
        <f t="shared" si="26"/>
        <v>0</v>
      </c>
      <c r="I110" s="144">
        <f t="shared" si="27"/>
        <v>0</v>
      </c>
      <c r="K110" s="11"/>
    </row>
    <row r="111" spans="1:11">
      <c r="A111" s="18" t="s">
        <v>34</v>
      </c>
      <c r="B111" s="3"/>
      <c r="C111" s="3"/>
      <c r="D111" s="3"/>
      <c r="E111" s="3"/>
      <c r="F111" s="144">
        <f t="shared" ref="F111:I123" si="28">+IFERROR(B111/(C17+C48),0)*100</f>
        <v>0</v>
      </c>
      <c r="G111" s="144">
        <f t="shared" si="28"/>
        <v>0</v>
      </c>
      <c r="H111" s="144">
        <f t="shared" si="28"/>
        <v>0</v>
      </c>
      <c r="I111" s="144">
        <f t="shared" si="28"/>
        <v>0</v>
      </c>
      <c r="K111" s="11"/>
    </row>
    <row r="112" spans="1:11">
      <c r="A112" s="18" t="s">
        <v>35</v>
      </c>
      <c r="B112" s="3"/>
      <c r="C112" s="3"/>
      <c r="D112" s="3"/>
      <c r="E112" s="3"/>
      <c r="F112" s="144">
        <f t="shared" si="28"/>
        <v>0</v>
      </c>
      <c r="G112" s="144">
        <f t="shared" si="28"/>
        <v>0</v>
      </c>
      <c r="H112" s="144">
        <f t="shared" si="28"/>
        <v>0</v>
      </c>
      <c r="I112" s="144">
        <f t="shared" si="28"/>
        <v>0</v>
      </c>
      <c r="K112" s="11"/>
    </row>
    <row r="113" spans="1:11">
      <c r="A113" s="18" t="s">
        <v>36</v>
      </c>
      <c r="B113" s="3"/>
      <c r="C113" s="3"/>
      <c r="D113" s="3"/>
      <c r="E113" s="3"/>
      <c r="F113" s="144">
        <f t="shared" si="28"/>
        <v>0</v>
      </c>
      <c r="G113" s="144">
        <f t="shared" si="28"/>
        <v>0</v>
      </c>
      <c r="H113" s="144">
        <f t="shared" si="28"/>
        <v>0</v>
      </c>
      <c r="I113" s="144">
        <f t="shared" si="28"/>
        <v>0</v>
      </c>
      <c r="K113" s="11"/>
    </row>
    <row r="114" spans="1:11">
      <c r="A114" s="18" t="s">
        <v>37</v>
      </c>
      <c r="B114" s="3"/>
      <c r="C114" s="3"/>
      <c r="D114" s="3"/>
      <c r="E114" s="3"/>
      <c r="F114" s="144">
        <f t="shared" si="28"/>
        <v>0</v>
      </c>
      <c r="G114" s="144">
        <f t="shared" si="28"/>
        <v>0</v>
      </c>
      <c r="H114" s="144">
        <f t="shared" si="28"/>
        <v>0</v>
      </c>
      <c r="I114" s="144">
        <f t="shared" si="28"/>
        <v>0</v>
      </c>
      <c r="K114" s="11"/>
    </row>
    <row r="115" spans="1:11">
      <c r="A115" s="18" t="s">
        <v>38</v>
      </c>
      <c r="B115" s="3"/>
      <c r="C115" s="3"/>
      <c r="D115" s="3"/>
      <c r="E115" s="3"/>
      <c r="F115" s="144">
        <f t="shared" si="28"/>
        <v>0</v>
      </c>
      <c r="G115" s="144">
        <f t="shared" si="28"/>
        <v>0</v>
      </c>
      <c r="H115" s="144">
        <f t="shared" si="28"/>
        <v>0</v>
      </c>
      <c r="I115" s="144">
        <f t="shared" si="28"/>
        <v>0</v>
      </c>
      <c r="K115" s="11"/>
    </row>
    <row r="116" spans="1:11">
      <c r="A116" s="18" t="s">
        <v>39</v>
      </c>
      <c r="B116" s="3"/>
      <c r="C116" s="3"/>
      <c r="D116" s="3"/>
      <c r="E116" s="3"/>
      <c r="F116" s="144">
        <f t="shared" si="28"/>
        <v>0</v>
      </c>
      <c r="G116" s="144">
        <f t="shared" si="28"/>
        <v>0</v>
      </c>
      <c r="H116" s="144">
        <f t="shared" si="28"/>
        <v>0</v>
      </c>
      <c r="I116" s="144">
        <f t="shared" si="28"/>
        <v>0</v>
      </c>
      <c r="K116" s="11"/>
    </row>
    <row r="117" spans="1:11">
      <c r="A117" s="18" t="s">
        <v>40</v>
      </c>
      <c r="B117" s="3"/>
      <c r="C117" s="3"/>
      <c r="D117" s="3"/>
      <c r="E117" s="3"/>
      <c r="F117" s="144">
        <f t="shared" si="28"/>
        <v>0</v>
      </c>
      <c r="G117" s="144">
        <f t="shared" si="28"/>
        <v>0</v>
      </c>
      <c r="H117" s="144">
        <f t="shared" si="28"/>
        <v>0</v>
      </c>
      <c r="I117" s="144">
        <f t="shared" si="28"/>
        <v>0</v>
      </c>
      <c r="K117" s="11"/>
    </row>
    <row r="118" spans="1:11">
      <c r="A118" s="18" t="s">
        <v>41</v>
      </c>
      <c r="B118" s="3"/>
      <c r="C118" s="3"/>
      <c r="D118" s="3"/>
      <c r="E118" s="3"/>
      <c r="F118" s="144">
        <f t="shared" si="28"/>
        <v>0</v>
      </c>
      <c r="G118" s="144">
        <f t="shared" si="28"/>
        <v>0</v>
      </c>
      <c r="H118" s="144">
        <f t="shared" si="28"/>
        <v>0</v>
      </c>
      <c r="I118" s="144">
        <f t="shared" si="28"/>
        <v>0</v>
      </c>
      <c r="K118" s="11"/>
    </row>
    <row r="119" spans="1:11">
      <c r="A119" s="18" t="s">
        <v>42</v>
      </c>
      <c r="B119" s="3"/>
      <c r="C119" s="3"/>
      <c r="D119" s="3"/>
      <c r="E119" s="3"/>
      <c r="F119" s="144">
        <f t="shared" si="28"/>
        <v>0</v>
      </c>
      <c r="G119" s="144">
        <f t="shared" si="28"/>
        <v>0</v>
      </c>
      <c r="H119" s="144">
        <f t="shared" si="28"/>
        <v>0</v>
      </c>
      <c r="I119" s="144">
        <f t="shared" si="28"/>
        <v>0</v>
      </c>
      <c r="K119" s="11"/>
    </row>
    <row r="120" spans="1:11">
      <c r="A120" s="18" t="s">
        <v>43</v>
      </c>
      <c r="B120" s="3"/>
      <c r="C120" s="3"/>
      <c r="D120" s="3"/>
      <c r="E120" s="3"/>
      <c r="F120" s="144">
        <f t="shared" si="28"/>
        <v>0</v>
      </c>
      <c r="G120" s="144">
        <f t="shared" si="28"/>
        <v>0</v>
      </c>
      <c r="H120" s="144">
        <f t="shared" si="28"/>
        <v>0</v>
      </c>
      <c r="I120" s="144">
        <f t="shared" si="28"/>
        <v>0</v>
      </c>
      <c r="K120" s="11"/>
    </row>
    <row r="121" spans="1:11">
      <c r="A121" s="18" t="s">
        <v>44</v>
      </c>
      <c r="B121" s="3"/>
      <c r="C121" s="3"/>
      <c r="D121" s="3"/>
      <c r="E121" s="3"/>
      <c r="F121" s="144">
        <f t="shared" si="28"/>
        <v>0</v>
      </c>
      <c r="G121" s="144">
        <f t="shared" si="28"/>
        <v>0</v>
      </c>
      <c r="H121" s="144">
        <f t="shared" si="28"/>
        <v>0</v>
      </c>
      <c r="I121" s="144">
        <f t="shared" si="28"/>
        <v>0</v>
      </c>
      <c r="K121" s="11"/>
    </row>
    <row r="122" spans="1:11">
      <c r="A122" s="18" t="s">
        <v>45</v>
      </c>
      <c r="B122" s="3"/>
      <c r="C122" s="3"/>
      <c r="D122" s="3"/>
      <c r="E122" s="3"/>
      <c r="F122" s="144">
        <f t="shared" si="28"/>
        <v>0</v>
      </c>
      <c r="G122" s="144">
        <f t="shared" si="28"/>
        <v>0</v>
      </c>
      <c r="H122" s="144">
        <f t="shared" si="28"/>
        <v>0</v>
      </c>
      <c r="I122" s="144">
        <f t="shared" si="28"/>
        <v>0</v>
      </c>
      <c r="K122" s="11"/>
    </row>
    <row r="123" spans="1:11">
      <c r="A123" s="18" t="s">
        <v>46</v>
      </c>
      <c r="B123" s="3"/>
      <c r="C123" s="3"/>
      <c r="D123" s="3"/>
      <c r="E123" s="3"/>
      <c r="F123" s="144">
        <f t="shared" si="28"/>
        <v>0</v>
      </c>
      <c r="G123" s="144">
        <f t="shared" si="28"/>
        <v>0</v>
      </c>
      <c r="H123" s="144">
        <f t="shared" si="28"/>
        <v>0</v>
      </c>
      <c r="I123" s="144">
        <f t="shared" si="28"/>
        <v>0</v>
      </c>
      <c r="K123" s="11"/>
    </row>
    <row r="124" spans="1:11" ht="31.5">
      <c r="A124" s="31" t="s">
        <v>47</v>
      </c>
      <c r="B124" s="3"/>
      <c r="C124" s="3"/>
      <c r="D124" s="3"/>
      <c r="E124" s="3"/>
      <c r="F124" s="144">
        <f t="shared" ref="F124:I125" si="29">+IFERROR(B124/(C30+C61),0)*100</f>
        <v>0</v>
      </c>
      <c r="G124" s="144">
        <f t="shared" si="29"/>
        <v>0</v>
      </c>
      <c r="H124" s="144">
        <f t="shared" si="29"/>
        <v>0</v>
      </c>
      <c r="I124" s="144">
        <f t="shared" si="29"/>
        <v>0</v>
      </c>
      <c r="K124" s="11"/>
    </row>
    <row r="125" spans="1:11">
      <c r="A125" s="139" t="s">
        <v>57</v>
      </c>
      <c r="B125" s="56">
        <f>SUM(B98:B124)</f>
        <v>1</v>
      </c>
      <c r="C125" s="56">
        <f>SUM(C98:C124)</f>
        <v>1</v>
      </c>
      <c r="D125" s="56">
        <f>SUM(D98:D124)</f>
        <v>1</v>
      </c>
      <c r="E125" s="56">
        <f>SUM(E98:E124)</f>
        <v>1</v>
      </c>
      <c r="F125" s="144">
        <f t="shared" si="29"/>
        <v>2.7027027027027026</v>
      </c>
      <c r="G125" s="144">
        <f t="shared" si="29"/>
        <v>2.7777777777777777</v>
      </c>
      <c r="H125" s="144">
        <f t="shared" si="29"/>
        <v>4.7619047619047619</v>
      </c>
      <c r="I125" s="144">
        <f t="shared" si="29"/>
        <v>5</v>
      </c>
      <c r="K125" s="11"/>
    </row>
    <row r="126" spans="1:11">
      <c r="A126" s="11"/>
      <c r="B126" s="11"/>
      <c r="C126" s="11"/>
      <c r="D126" s="11"/>
      <c r="F126" s="11"/>
      <c r="G126" s="11"/>
      <c r="H126" s="11"/>
      <c r="I126" s="11"/>
      <c r="J126" s="11"/>
      <c r="K126" s="11"/>
    </row>
    <row r="127" spans="1:11">
      <c r="A127" s="11"/>
      <c r="B127" s="11"/>
      <c r="C127" s="11"/>
      <c r="D127" s="11"/>
      <c r="E127" s="11"/>
      <c r="F127" s="11"/>
      <c r="G127" s="11"/>
      <c r="H127" s="11"/>
      <c r="I127" s="11"/>
      <c r="J127" s="11"/>
      <c r="K127" s="11"/>
    </row>
    <row r="128" spans="1:11">
      <c r="A128" s="11"/>
      <c r="B128" s="11"/>
      <c r="C128" s="11"/>
      <c r="D128" s="11"/>
      <c r="E128" s="11"/>
      <c r="F128" s="11"/>
      <c r="G128" s="11"/>
      <c r="H128" s="11"/>
      <c r="I128" s="11"/>
      <c r="J128" s="11"/>
      <c r="K128" s="11"/>
    </row>
    <row r="129" spans="1:11">
      <c r="A129" s="11"/>
      <c r="B129" s="11"/>
      <c r="C129" s="11"/>
      <c r="D129" s="11"/>
      <c r="E129" s="11"/>
      <c r="F129" s="11"/>
      <c r="G129" s="11"/>
      <c r="H129" s="11"/>
      <c r="I129" s="11"/>
      <c r="J129" s="11"/>
      <c r="K129" s="11"/>
    </row>
    <row r="130" spans="1:11">
      <c r="A130" s="11"/>
      <c r="B130" s="11"/>
      <c r="C130" s="11"/>
      <c r="D130" s="11"/>
      <c r="E130" s="11"/>
      <c r="F130" s="11"/>
      <c r="G130" s="11"/>
      <c r="H130" s="11"/>
      <c r="I130" s="11"/>
      <c r="J130" s="11"/>
      <c r="K130" s="11"/>
    </row>
    <row r="131" spans="1:11">
      <c r="A131" s="11"/>
      <c r="B131" s="11"/>
      <c r="C131" s="11"/>
      <c r="D131" s="11"/>
      <c r="E131" s="11"/>
      <c r="F131" s="11"/>
      <c r="G131" s="11"/>
      <c r="H131" s="11"/>
      <c r="I131" s="11"/>
      <c r="J131" s="11"/>
      <c r="K131" s="11"/>
    </row>
    <row r="132" spans="1:11">
      <c r="A132" s="11"/>
      <c r="B132" s="11"/>
      <c r="C132" s="11"/>
      <c r="D132" s="11"/>
      <c r="E132" s="11"/>
      <c r="F132" s="11"/>
      <c r="G132" s="11"/>
      <c r="H132" s="11"/>
      <c r="I132" s="11"/>
      <c r="J132" s="11"/>
      <c r="K132" s="11"/>
    </row>
    <row r="133" spans="1:11">
      <c r="A133" s="11"/>
      <c r="B133" s="11"/>
      <c r="C133" s="11"/>
      <c r="D133" s="11"/>
      <c r="E133" s="11"/>
      <c r="F133" s="11"/>
      <c r="G133" s="11"/>
      <c r="H133" s="11"/>
      <c r="I133" s="11"/>
      <c r="J133" s="11"/>
      <c r="K133" s="11"/>
    </row>
    <row r="134" spans="1:11">
      <c r="A134" s="11"/>
      <c r="B134" s="11"/>
      <c r="C134" s="11"/>
      <c r="D134" s="11"/>
      <c r="E134" s="11"/>
      <c r="F134" s="11"/>
      <c r="G134" s="11"/>
      <c r="H134" s="11"/>
      <c r="I134" s="11"/>
      <c r="J134" s="11"/>
      <c r="K134" s="11"/>
    </row>
    <row r="135" spans="1:11">
      <c r="A135" s="11"/>
      <c r="B135" s="11"/>
      <c r="C135" s="11"/>
      <c r="D135" s="11"/>
      <c r="E135" s="11"/>
      <c r="F135" s="11"/>
      <c r="G135" s="11"/>
      <c r="H135" s="11"/>
      <c r="I135" s="11"/>
      <c r="J135" s="11"/>
      <c r="K135" s="11"/>
    </row>
    <row r="136" spans="1:11">
      <c r="A136" s="11"/>
      <c r="B136" s="11"/>
      <c r="C136" s="11"/>
      <c r="D136" s="11"/>
      <c r="E136" s="11"/>
      <c r="F136" s="11"/>
      <c r="G136" s="11"/>
      <c r="H136" s="11"/>
      <c r="I136" s="11"/>
      <c r="J136" s="11"/>
      <c r="K136" s="11"/>
    </row>
    <row r="137" spans="1:11">
      <c r="A137" s="11"/>
      <c r="B137" s="11"/>
      <c r="C137" s="11"/>
      <c r="D137" s="11"/>
      <c r="E137" s="11"/>
      <c r="F137" s="11"/>
      <c r="G137" s="11"/>
      <c r="H137" s="11"/>
      <c r="I137" s="11"/>
      <c r="J137" s="11"/>
      <c r="K137" s="11"/>
    </row>
    <row r="138" spans="1:11">
      <c r="A138" s="11"/>
      <c r="B138" s="11"/>
      <c r="C138" s="11"/>
      <c r="D138" s="11"/>
      <c r="E138" s="11"/>
      <c r="F138" s="11"/>
      <c r="G138" s="11"/>
      <c r="H138" s="11"/>
      <c r="I138" s="11"/>
      <c r="J138" s="11"/>
      <c r="K138" s="11"/>
    </row>
    <row r="139" spans="1:11">
      <c r="A139" s="11"/>
      <c r="B139" s="11"/>
      <c r="C139" s="11"/>
      <c r="D139" s="11"/>
      <c r="E139" s="11"/>
      <c r="F139" s="11"/>
      <c r="G139" s="11"/>
      <c r="H139" s="11"/>
      <c r="I139" s="11"/>
      <c r="J139" s="11"/>
      <c r="K139" s="11"/>
    </row>
    <row r="140" spans="1:11">
      <c r="A140" s="11"/>
      <c r="B140" s="11"/>
      <c r="C140" s="11"/>
      <c r="D140" s="11"/>
      <c r="E140" s="11"/>
      <c r="F140" s="11"/>
      <c r="G140" s="11"/>
      <c r="H140" s="11"/>
      <c r="I140" s="11"/>
      <c r="J140" s="11"/>
      <c r="K140" s="11"/>
    </row>
    <row r="141" spans="1:11">
      <c r="A141" s="11"/>
      <c r="B141" s="11"/>
      <c r="C141" s="11"/>
      <c r="D141" s="11"/>
      <c r="E141" s="11"/>
      <c r="F141" s="11"/>
      <c r="G141" s="11"/>
      <c r="H141" s="11"/>
      <c r="I141" s="11"/>
      <c r="J141" s="11"/>
      <c r="K141" s="11"/>
    </row>
    <row r="142" spans="1:11">
      <c r="A142" s="11"/>
      <c r="B142" s="11"/>
      <c r="C142" s="11"/>
      <c r="D142" s="11"/>
      <c r="E142" s="11"/>
      <c r="F142" s="11"/>
      <c r="G142" s="11"/>
      <c r="H142" s="11"/>
      <c r="I142" s="11"/>
      <c r="J142" s="11"/>
      <c r="K142" s="11"/>
    </row>
    <row r="143" spans="1:11">
      <c r="A143" s="11"/>
      <c r="B143" s="11"/>
      <c r="C143" s="11"/>
      <c r="D143" s="11"/>
      <c r="E143" s="11"/>
      <c r="F143" s="11"/>
      <c r="G143" s="11"/>
      <c r="H143" s="11"/>
      <c r="I143" s="11"/>
      <c r="J143" s="11"/>
      <c r="K143" s="11"/>
    </row>
    <row r="144" spans="1:11">
      <c r="A144" s="11"/>
      <c r="B144" s="11"/>
      <c r="C144" s="11"/>
      <c r="D144" s="11"/>
      <c r="E144" s="11"/>
      <c r="F144" s="11"/>
      <c r="G144" s="11"/>
      <c r="H144" s="11"/>
      <c r="I144" s="11"/>
      <c r="J144" s="11"/>
      <c r="K144" s="11"/>
    </row>
    <row r="145" spans="1:11">
      <c r="A145" s="11"/>
      <c r="B145" s="11"/>
      <c r="C145" s="11"/>
      <c r="D145" s="11"/>
      <c r="E145" s="11"/>
      <c r="F145" s="11"/>
      <c r="G145" s="11"/>
      <c r="H145" s="11"/>
      <c r="I145" s="11"/>
      <c r="J145" s="11"/>
      <c r="K145" s="11"/>
    </row>
    <row r="146" spans="1:11">
      <c r="A146" s="11"/>
      <c r="B146" s="11"/>
      <c r="C146" s="11"/>
      <c r="D146" s="11"/>
      <c r="E146" s="11"/>
      <c r="F146" s="11"/>
      <c r="G146" s="11"/>
      <c r="H146" s="11"/>
      <c r="I146" s="11"/>
      <c r="J146" s="11"/>
      <c r="K146" s="11"/>
    </row>
    <row r="147" spans="1:11">
      <c r="A147" s="11"/>
      <c r="B147" s="11"/>
      <c r="C147" s="11"/>
      <c r="D147" s="11"/>
      <c r="E147" s="11"/>
      <c r="F147" s="11"/>
      <c r="G147" s="11"/>
      <c r="H147" s="11"/>
      <c r="I147" s="11"/>
      <c r="J147" s="11"/>
      <c r="K147" s="11"/>
    </row>
    <row r="148" spans="1:11">
      <c r="A148" s="11"/>
      <c r="B148" s="11"/>
      <c r="C148" s="11"/>
      <c r="D148" s="11"/>
      <c r="E148" s="11"/>
      <c r="F148" s="11"/>
      <c r="G148" s="11"/>
      <c r="H148" s="11"/>
      <c r="I148" s="11"/>
      <c r="J148" s="11"/>
      <c r="K148" s="11"/>
    </row>
    <row r="149" spans="1:11">
      <c r="A149" s="11"/>
      <c r="B149" s="11"/>
      <c r="C149" s="11"/>
      <c r="D149" s="11"/>
      <c r="E149" s="11"/>
      <c r="F149" s="11"/>
      <c r="G149" s="11"/>
      <c r="H149" s="11"/>
      <c r="I149" s="11"/>
      <c r="J149" s="11"/>
      <c r="K149" s="11"/>
    </row>
    <row r="150" spans="1:11">
      <c r="A150" s="11"/>
      <c r="B150" s="11"/>
      <c r="C150" s="11"/>
      <c r="D150" s="11"/>
      <c r="E150" s="11"/>
      <c r="F150" s="11"/>
      <c r="G150" s="11"/>
      <c r="H150" s="11"/>
      <c r="I150" s="11"/>
      <c r="J150" s="11"/>
      <c r="K150" s="11"/>
    </row>
    <row r="151" spans="1:11">
      <c r="A151" s="11"/>
      <c r="B151" s="11"/>
      <c r="C151" s="11"/>
      <c r="D151" s="11"/>
      <c r="E151" s="11"/>
      <c r="F151" s="11"/>
      <c r="G151" s="11"/>
      <c r="H151" s="11"/>
      <c r="I151" s="11"/>
      <c r="J151" s="11"/>
      <c r="K151" s="11"/>
    </row>
    <row r="152" spans="1:11">
      <c r="A152" s="11"/>
      <c r="B152" s="11"/>
      <c r="C152" s="11"/>
      <c r="D152" s="11"/>
      <c r="E152" s="11"/>
      <c r="F152" s="11"/>
      <c r="G152" s="11"/>
      <c r="H152" s="11"/>
      <c r="I152" s="11"/>
      <c r="J152" s="11"/>
      <c r="K152" s="11"/>
    </row>
    <row r="153" spans="1:11">
      <c r="A153" s="11"/>
      <c r="B153" s="11"/>
      <c r="C153" s="11"/>
      <c r="D153" s="11"/>
      <c r="E153" s="11"/>
      <c r="F153" s="11"/>
      <c r="G153" s="11"/>
      <c r="H153" s="11"/>
      <c r="I153" s="11"/>
      <c r="J153" s="11"/>
      <c r="K153" s="11"/>
    </row>
    <row r="154" spans="1:11">
      <c r="A154" s="11"/>
      <c r="B154" s="11"/>
      <c r="C154" s="11"/>
      <c r="D154" s="11"/>
      <c r="E154" s="11"/>
      <c r="F154" s="11"/>
      <c r="G154" s="11"/>
      <c r="H154" s="11"/>
      <c r="I154" s="11"/>
      <c r="J154" s="11"/>
      <c r="K154" s="11"/>
    </row>
    <row r="155" spans="1:11">
      <c r="A155" s="11"/>
      <c r="B155" s="11"/>
      <c r="C155" s="11"/>
      <c r="D155" s="11"/>
      <c r="E155" s="11"/>
      <c r="F155" s="11"/>
      <c r="G155" s="11"/>
      <c r="H155" s="11"/>
      <c r="I155" s="11"/>
      <c r="J155" s="11"/>
      <c r="K155" s="11"/>
    </row>
    <row r="156" spans="1:11">
      <c r="A156" s="11"/>
      <c r="B156" s="11"/>
      <c r="C156" s="11"/>
      <c r="D156" s="11"/>
      <c r="E156" s="11"/>
      <c r="F156" s="11"/>
      <c r="G156" s="11"/>
      <c r="H156" s="11"/>
      <c r="I156" s="11"/>
      <c r="J156" s="11"/>
      <c r="K156" s="11"/>
    </row>
    <row r="157" spans="1:11">
      <c r="A157" s="11"/>
      <c r="B157" s="11"/>
      <c r="C157" s="11"/>
      <c r="D157" s="11"/>
      <c r="E157" s="11"/>
      <c r="F157" s="11"/>
      <c r="G157" s="11"/>
      <c r="H157" s="11"/>
      <c r="I157" s="11"/>
      <c r="J157" s="11"/>
      <c r="K157" s="11"/>
    </row>
    <row r="158" spans="1:11">
      <c r="A158" s="11"/>
      <c r="B158" s="11"/>
      <c r="C158" s="11"/>
      <c r="D158" s="11"/>
      <c r="E158" s="11"/>
      <c r="F158" s="11"/>
      <c r="G158" s="11"/>
      <c r="H158" s="11"/>
      <c r="I158" s="11"/>
      <c r="J158" s="11"/>
      <c r="K158" s="11"/>
    </row>
    <row r="159" spans="1:11">
      <c r="A159" s="11"/>
      <c r="B159" s="11"/>
      <c r="C159" s="11"/>
      <c r="D159" s="11"/>
      <c r="E159" s="11"/>
      <c r="F159" s="11"/>
      <c r="G159" s="11"/>
      <c r="H159" s="11"/>
      <c r="I159" s="11"/>
      <c r="J159" s="11"/>
      <c r="K159" s="11"/>
    </row>
    <row r="160" spans="1:11">
      <c r="A160" s="11"/>
      <c r="B160" s="11"/>
      <c r="C160" s="11"/>
      <c r="D160" s="11"/>
      <c r="E160" s="11"/>
      <c r="F160" s="11"/>
      <c r="G160" s="11"/>
      <c r="H160" s="11"/>
      <c r="I160" s="11"/>
      <c r="J160" s="11"/>
      <c r="K160" s="11"/>
    </row>
    <row r="161" spans="1:11">
      <c r="A161" s="11"/>
      <c r="B161" s="11"/>
      <c r="C161" s="11"/>
      <c r="D161" s="11"/>
      <c r="E161" s="11"/>
      <c r="F161" s="11"/>
      <c r="G161" s="11"/>
      <c r="H161" s="11"/>
      <c r="I161" s="11"/>
      <c r="J161" s="11"/>
      <c r="K161" s="11"/>
    </row>
    <row r="162" spans="1:11">
      <c r="A162" s="11"/>
      <c r="B162" s="11"/>
      <c r="C162" s="11"/>
      <c r="D162" s="11"/>
      <c r="E162" s="11"/>
      <c r="F162" s="11"/>
      <c r="G162" s="11"/>
      <c r="H162" s="11"/>
      <c r="I162" s="11"/>
      <c r="J162" s="11"/>
      <c r="K162" s="11"/>
    </row>
    <row r="163" spans="1:11">
      <c r="A163" s="11"/>
      <c r="B163" s="11"/>
      <c r="C163" s="11"/>
      <c r="D163" s="11"/>
      <c r="E163" s="11"/>
      <c r="F163" s="11"/>
      <c r="G163" s="11"/>
      <c r="H163" s="11"/>
      <c r="I163" s="11"/>
      <c r="J163" s="11"/>
      <c r="K163" s="11"/>
    </row>
    <row r="164" spans="1:11">
      <c r="A164" s="11"/>
      <c r="B164" s="11"/>
      <c r="C164" s="11"/>
      <c r="D164" s="11"/>
      <c r="E164" s="11"/>
      <c r="F164" s="11"/>
      <c r="G164" s="11"/>
      <c r="H164" s="11"/>
      <c r="I164" s="11"/>
      <c r="J164" s="11"/>
      <c r="K164" s="11"/>
    </row>
    <row r="165" spans="1:11">
      <c r="A165" s="11"/>
      <c r="B165" s="11"/>
      <c r="C165" s="11"/>
      <c r="D165" s="11"/>
      <c r="E165" s="11"/>
      <c r="F165" s="11"/>
      <c r="G165" s="11"/>
      <c r="H165" s="11"/>
      <c r="I165" s="11"/>
      <c r="J165" s="11"/>
      <c r="K165" s="11"/>
    </row>
    <row r="166" spans="1:11">
      <c r="A166" s="11"/>
      <c r="B166" s="11"/>
      <c r="C166" s="11"/>
      <c r="D166" s="11"/>
      <c r="E166" s="11"/>
      <c r="F166" s="11"/>
      <c r="G166" s="11"/>
      <c r="H166" s="11"/>
      <c r="I166" s="11"/>
      <c r="J166" s="11"/>
      <c r="K166" s="11"/>
    </row>
    <row r="167" spans="1:11">
      <c r="A167" s="11"/>
      <c r="B167" s="11"/>
      <c r="C167" s="11"/>
      <c r="D167" s="11"/>
      <c r="E167" s="11"/>
      <c r="F167" s="11"/>
      <c r="G167" s="11"/>
      <c r="H167" s="11"/>
      <c r="I167" s="11"/>
      <c r="J167" s="11"/>
      <c r="K167" s="11"/>
    </row>
    <row r="168" spans="1:11">
      <c r="A168" s="11"/>
      <c r="B168" s="11"/>
      <c r="C168" s="11"/>
      <c r="D168" s="11"/>
      <c r="E168" s="11"/>
      <c r="F168" s="11"/>
      <c r="G168" s="11"/>
      <c r="H168" s="11"/>
      <c r="I168" s="11"/>
      <c r="J168" s="11"/>
      <c r="K168" s="11"/>
    </row>
    <row r="169" spans="1:11">
      <c r="A169" s="11"/>
      <c r="B169" s="11"/>
      <c r="C169" s="11"/>
      <c r="D169" s="11"/>
      <c r="E169" s="11"/>
      <c r="F169" s="11"/>
      <c r="G169" s="11"/>
      <c r="H169" s="11"/>
      <c r="I169" s="11"/>
      <c r="J169" s="11"/>
      <c r="K169" s="11"/>
    </row>
    <row r="170" spans="1:11">
      <c r="A170" s="11"/>
      <c r="B170" s="11"/>
      <c r="C170" s="11"/>
      <c r="D170" s="11"/>
      <c r="E170" s="11"/>
      <c r="F170" s="11"/>
      <c r="G170" s="11"/>
      <c r="H170" s="11"/>
      <c r="I170" s="11"/>
      <c r="J170" s="11"/>
      <c r="K170" s="11"/>
    </row>
    <row r="171" spans="1:11">
      <c r="A171" s="11"/>
      <c r="B171" s="11"/>
      <c r="C171" s="11"/>
      <c r="D171" s="11"/>
      <c r="E171" s="11"/>
      <c r="F171" s="11"/>
      <c r="G171" s="11"/>
      <c r="H171" s="11"/>
      <c r="I171" s="11"/>
      <c r="J171" s="11"/>
      <c r="K171" s="11"/>
    </row>
    <row r="172" spans="1:11">
      <c r="A172" s="11"/>
      <c r="B172" s="11"/>
      <c r="C172" s="11"/>
      <c r="D172" s="11"/>
      <c r="E172" s="11"/>
      <c r="F172" s="11"/>
      <c r="G172" s="11"/>
      <c r="H172" s="11"/>
      <c r="I172" s="11"/>
      <c r="J172" s="11"/>
      <c r="K172" s="11"/>
    </row>
    <row r="173" spans="1:11">
      <c r="A173" s="11"/>
      <c r="B173" s="11"/>
      <c r="C173" s="11"/>
      <c r="D173" s="11"/>
      <c r="E173" s="11"/>
      <c r="F173" s="11"/>
      <c r="G173" s="11"/>
      <c r="H173" s="11"/>
      <c r="I173" s="11"/>
      <c r="J173" s="11"/>
      <c r="K173" s="11"/>
    </row>
    <row r="174" spans="1:11">
      <c r="A174" s="11"/>
      <c r="B174" s="11"/>
      <c r="C174" s="11"/>
      <c r="D174" s="11"/>
      <c r="E174" s="11"/>
      <c r="F174" s="11"/>
      <c r="G174" s="11"/>
      <c r="H174" s="11"/>
      <c r="I174" s="11"/>
      <c r="J174" s="11"/>
      <c r="K174" s="11"/>
    </row>
    <row r="175" spans="1:11">
      <c r="A175" s="11"/>
      <c r="B175" s="11"/>
      <c r="C175" s="11"/>
      <c r="D175" s="11"/>
      <c r="E175" s="11"/>
      <c r="F175" s="11"/>
      <c r="G175" s="11"/>
      <c r="H175" s="11"/>
      <c r="I175" s="11"/>
      <c r="J175" s="11"/>
      <c r="K175" s="11"/>
    </row>
    <row r="176" spans="1:11">
      <c r="A176" s="11"/>
      <c r="B176" s="11"/>
      <c r="C176" s="11"/>
      <c r="D176" s="11"/>
      <c r="E176" s="11"/>
      <c r="F176" s="11"/>
      <c r="G176" s="11"/>
      <c r="H176" s="11"/>
      <c r="I176" s="11"/>
      <c r="J176" s="11"/>
      <c r="K176" s="11"/>
    </row>
    <row r="177" spans="1:11">
      <c r="A177" s="11"/>
      <c r="B177" s="11"/>
      <c r="C177" s="11"/>
      <c r="D177" s="11"/>
      <c r="E177" s="11"/>
      <c r="F177" s="11"/>
      <c r="G177" s="11"/>
      <c r="H177" s="11"/>
      <c r="I177" s="11"/>
      <c r="J177" s="11"/>
      <c r="K177" s="11"/>
    </row>
    <row r="178" spans="1:11">
      <c r="A178" s="11"/>
      <c r="B178" s="11"/>
      <c r="C178" s="11"/>
      <c r="D178" s="11"/>
      <c r="E178" s="11"/>
      <c r="F178" s="11"/>
      <c r="G178" s="11"/>
      <c r="H178" s="11"/>
      <c r="I178" s="11"/>
      <c r="J178" s="11"/>
      <c r="K178" s="11"/>
    </row>
    <row r="179" spans="1:11">
      <c r="A179" s="11"/>
      <c r="B179" s="11"/>
      <c r="C179" s="11"/>
      <c r="D179" s="11"/>
      <c r="E179" s="11"/>
      <c r="F179" s="11"/>
      <c r="G179" s="11"/>
      <c r="H179" s="11"/>
      <c r="I179" s="11"/>
      <c r="J179" s="11"/>
      <c r="K179" s="11"/>
    </row>
    <row r="180" spans="1:11">
      <c r="A180" s="11"/>
      <c r="B180" s="11"/>
      <c r="C180" s="11"/>
      <c r="D180" s="11"/>
      <c r="E180" s="11"/>
      <c r="F180" s="11"/>
      <c r="G180" s="11"/>
      <c r="H180" s="11"/>
      <c r="I180" s="11"/>
      <c r="J180" s="11"/>
      <c r="K180" s="11"/>
    </row>
    <row r="181" spans="1:11">
      <c r="A181" s="11"/>
      <c r="B181" s="11"/>
      <c r="C181" s="11"/>
      <c r="D181" s="11"/>
      <c r="E181" s="11"/>
      <c r="F181" s="11"/>
      <c r="G181" s="11"/>
      <c r="H181" s="11"/>
      <c r="I181" s="11"/>
      <c r="J181" s="11"/>
      <c r="K181" s="11"/>
    </row>
    <row r="182" spans="1:11">
      <c r="A182" s="11"/>
      <c r="B182" s="11"/>
      <c r="C182" s="11"/>
      <c r="D182" s="11"/>
      <c r="E182" s="11"/>
      <c r="F182" s="11"/>
      <c r="G182" s="11"/>
      <c r="H182" s="11"/>
      <c r="I182" s="11"/>
      <c r="J182" s="11"/>
      <c r="K182" s="11"/>
    </row>
    <row r="183" spans="1:11">
      <c r="A183" s="11"/>
      <c r="B183" s="11"/>
      <c r="C183" s="11"/>
      <c r="D183" s="11"/>
      <c r="E183" s="11"/>
      <c r="F183" s="11"/>
      <c r="G183" s="11"/>
      <c r="H183" s="11"/>
      <c r="I183" s="11"/>
      <c r="J183" s="11"/>
      <c r="K183" s="11"/>
    </row>
    <row r="184" spans="1:11">
      <c r="A184" s="11"/>
      <c r="B184" s="11"/>
      <c r="C184" s="11"/>
      <c r="D184" s="11"/>
      <c r="E184" s="11"/>
      <c r="F184" s="11"/>
      <c r="G184" s="11"/>
      <c r="H184" s="11"/>
      <c r="I184" s="11"/>
      <c r="J184" s="11"/>
      <c r="K184" s="11"/>
    </row>
    <row r="185" spans="1:11">
      <c r="A185" s="11"/>
      <c r="B185" s="11"/>
      <c r="C185" s="11"/>
      <c r="D185" s="11"/>
      <c r="E185" s="11"/>
      <c r="F185" s="11"/>
      <c r="G185" s="11"/>
      <c r="H185" s="11"/>
      <c r="I185" s="11"/>
      <c r="J185" s="11"/>
      <c r="K185" s="11"/>
    </row>
    <row r="186" spans="1:11">
      <c r="A186" s="11"/>
      <c r="B186" s="11"/>
      <c r="C186" s="11"/>
      <c r="D186" s="11"/>
      <c r="E186" s="11"/>
      <c r="F186" s="11"/>
      <c r="G186" s="11"/>
      <c r="H186" s="11"/>
      <c r="I186" s="11"/>
      <c r="J186" s="11"/>
      <c r="K186" s="11"/>
    </row>
    <row r="187" spans="1:11">
      <c r="A187" s="11"/>
      <c r="B187" s="11"/>
      <c r="C187" s="11"/>
      <c r="D187" s="11"/>
      <c r="E187" s="11"/>
      <c r="F187" s="11"/>
      <c r="G187" s="11"/>
      <c r="H187" s="11"/>
      <c r="I187" s="11"/>
      <c r="J187" s="11"/>
      <c r="K187" s="11"/>
    </row>
    <row r="188" spans="1:11">
      <c r="A188" s="11"/>
      <c r="B188" s="11"/>
      <c r="C188" s="11"/>
      <c r="D188" s="11"/>
      <c r="E188" s="11"/>
      <c r="F188" s="11"/>
      <c r="G188" s="11"/>
      <c r="H188" s="11"/>
      <c r="I188" s="11"/>
      <c r="J188" s="11"/>
      <c r="K188" s="11"/>
    </row>
    <row r="189" spans="1:11">
      <c r="A189" s="11"/>
      <c r="B189" s="11"/>
      <c r="C189" s="11"/>
      <c r="D189" s="11"/>
      <c r="E189" s="11"/>
      <c r="F189" s="11"/>
      <c r="G189" s="11"/>
      <c r="H189" s="11"/>
      <c r="I189" s="11"/>
      <c r="J189" s="11"/>
      <c r="K189" s="11"/>
    </row>
    <row r="190" spans="1:11">
      <c r="A190" s="11"/>
      <c r="B190" s="11"/>
      <c r="C190" s="11"/>
      <c r="D190" s="11"/>
      <c r="E190" s="11"/>
      <c r="F190" s="11"/>
      <c r="G190" s="11"/>
      <c r="H190" s="11"/>
      <c r="I190" s="11"/>
      <c r="J190" s="11"/>
      <c r="K190" s="11"/>
    </row>
    <row r="191" spans="1:11">
      <c r="A191" s="11"/>
      <c r="B191" s="11"/>
      <c r="C191" s="11"/>
      <c r="D191" s="11"/>
      <c r="E191" s="11"/>
      <c r="F191" s="11"/>
      <c r="G191" s="11"/>
      <c r="H191" s="11"/>
      <c r="I191" s="11"/>
      <c r="J191" s="11"/>
      <c r="K191" s="11"/>
    </row>
    <row r="192" spans="1:11">
      <c r="A192" s="11"/>
      <c r="B192" s="11"/>
      <c r="C192" s="11"/>
      <c r="D192" s="11"/>
      <c r="E192" s="11"/>
      <c r="F192" s="11"/>
      <c r="G192" s="11"/>
      <c r="H192" s="11"/>
      <c r="I192" s="11"/>
      <c r="J192" s="11"/>
      <c r="K192" s="11"/>
    </row>
    <row r="193" spans="1:11">
      <c r="A193" s="11"/>
      <c r="B193" s="11"/>
      <c r="C193" s="11"/>
      <c r="D193" s="11"/>
      <c r="E193" s="11"/>
      <c r="F193" s="11"/>
      <c r="G193" s="11"/>
      <c r="H193" s="11"/>
      <c r="I193" s="11"/>
      <c r="J193" s="11"/>
      <c r="K193" s="11"/>
    </row>
    <row r="194" spans="1:11">
      <c r="A194" s="11"/>
      <c r="B194" s="11"/>
      <c r="C194" s="11"/>
      <c r="D194" s="11"/>
      <c r="E194" s="11"/>
      <c r="F194" s="11"/>
      <c r="G194" s="11"/>
      <c r="H194" s="11"/>
      <c r="I194" s="11"/>
      <c r="J194" s="11"/>
      <c r="K194" s="11"/>
    </row>
    <row r="195" spans="1:11">
      <c r="A195" s="11"/>
      <c r="B195" s="11"/>
      <c r="C195" s="11"/>
      <c r="D195" s="11"/>
      <c r="E195" s="11"/>
      <c r="F195" s="11"/>
      <c r="G195" s="11"/>
      <c r="H195" s="11"/>
      <c r="I195" s="11"/>
      <c r="J195" s="11"/>
      <c r="K195" s="11"/>
    </row>
    <row r="196" spans="1:11">
      <c r="A196" s="11"/>
      <c r="B196" s="11"/>
      <c r="C196" s="11"/>
      <c r="D196" s="11"/>
      <c r="E196" s="11"/>
      <c r="F196" s="11"/>
      <c r="G196" s="11"/>
      <c r="H196" s="11"/>
      <c r="I196" s="11"/>
      <c r="J196" s="11"/>
      <c r="K196" s="11"/>
    </row>
    <row r="197" spans="1:11">
      <c r="A197" s="11"/>
      <c r="B197" s="11"/>
      <c r="C197" s="11"/>
      <c r="D197" s="11"/>
      <c r="E197" s="11"/>
      <c r="F197" s="11"/>
      <c r="G197" s="11"/>
      <c r="H197" s="11"/>
      <c r="I197" s="11"/>
      <c r="J197" s="11"/>
      <c r="K197" s="11"/>
    </row>
    <row r="198" spans="1:11">
      <c r="A198" s="11"/>
      <c r="B198" s="11"/>
      <c r="C198" s="11"/>
      <c r="D198" s="11"/>
      <c r="E198" s="11"/>
      <c r="F198" s="11"/>
      <c r="G198" s="11"/>
      <c r="H198" s="11"/>
      <c r="I198" s="11"/>
      <c r="J198" s="11"/>
      <c r="K198" s="11"/>
    </row>
    <row r="199" spans="1:11">
      <c r="A199" s="11"/>
      <c r="B199" s="11"/>
      <c r="C199" s="11"/>
      <c r="D199" s="11"/>
      <c r="E199" s="11"/>
      <c r="F199" s="11"/>
      <c r="G199" s="11"/>
      <c r="H199" s="11"/>
      <c r="I199" s="11"/>
      <c r="J199" s="11"/>
      <c r="K199" s="11"/>
    </row>
    <row r="200" spans="1:11">
      <c r="A200" s="11"/>
      <c r="B200" s="11"/>
      <c r="C200" s="11"/>
      <c r="D200" s="11"/>
      <c r="E200" s="11"/>
      <c r="F200" s="11"/>
      <c r="G200" s="11"/>
      <c r="H200" s="11"/>
      <c r="I200" s="11"/>
      <c r="J200" s="11"/>
      <c r="K200" s="11"/>
    </row>
    <row r="201" spans="1:11">
      <c r="A201" s="11"/>
      <c r="B201" s="11"/>
      <c r="C201" s="11"/>
      <c r="D201" s="11"/>
      <c r="E201" s="11"/>
      <c r="F201" s="11"/>
      <c r="G201" s="11"/>
      <c r="H201" s="11"/>
      <c r="I201" s="11"/>
      <c r="J201" s="11"/>
      <c r="K201" s="11"/>
    </row>
    <row r="202" spans="1:11">
      <c r="A202" s="11"/>
      <c r="B202" s="11"/>
      <c r="C202" s="11"/>
      <c r="D202" s="11"/>
      <c r="E202" s="11"/>
      <c r="F202" s="11"/>
      <c r="G202" s="11"/>
      <c r="H202" s="11"/>
      <c r="I202" s="11"/>
      <c r="J202" s="11"/>
      <c r="K202" s="11"/>
    </row>
    <row r="203" spans="1:11">
      <c r="A203" s="11"/>
      <c r="B203" s="11"/>
      <c r="C203" s="11"/>
      <c r="D203" s="11"/>
      <c r="E203" s="11"/>
      <c r="F203" s="11"/>
      <c r="G203" s="11"/>
      <c r="H203" s="11"/>
      <c r="I203" s="11"/>
      <c r="J203" s="11"/>
      <c r="K203" s="11"/>
    </row>
    <row r="204" spans="1:11">
      <c r="A204" s="11"/>
      <c r="B204" s="11"/>
      <c r="C204" s="11"/>
      <c r="D204" s="11"/>
      <c r="E204" s="11"/>
      <c r="F204" s="11"/>
      <c r="G204" s="11"/>
      <c r="H204" s="11"/>
      <c r="I204" s="11"/>
      <c r="J204" s="11"/>
      <c r="K204" s="11"/>
    </row>
    <row r="205" spans="1:11">
      <c r="A205" s="11"/>
      <c r="B205" s="11"/>
      <c r="C205" s="11"/>
      <c r="D205" s="11"/>
      <c r="E205" s="11"/>
      <c r="F205" s="11"/>
      <c r="G205" s="11"/>
      <c r="H205" s="11"/>
      <c r="I205" s="11"/>
      <c r="J205" s="11"/>
      <c r="K205" s="11"/>
    </row>
    <row r="206" spans="1:11">
      <c r="A206" s="11"/>
      <c r="B206" s="11"/>
      <c r="C206" s="11"/>
      <c r="D206" s="11"/>
      <c r="E206" s="11"/>
      <c r="F206" s="11"/>
      <c r="G206" s="11"/>
      <c r="H206" s="11"/>
      <c r="I206" s="11"/>
      <c r="J206" s="11"/>
      <c r="K206" s="11"/>
    </row>
    <row r="207" spans="1:11">
      <c r="A207" s="11"/>
      <c r="B207" s="11"/>
      <c r="C207" s="11"/>
      <c r="D207" s="11"/>
      <c r="E207" s="11"/>
      <c r="F207" s="11"/>
      <c r="G207" s="11"/>
      <c r="H207" s="11"/>
      <c r="I207" s="11"/>
      <c r="J207" s="11"/>
      <c r="K207" s="11"/>
    </row>
    <row r="208" spans="1:11">
      <c r="A208" s="11"/>
      <c r="B208" s="11"/>
      <c r="C208" s="11"/>
      <c r="D208" s="11"/>
      <c r="E208" s="11"/>
      <c r="F208" s="11"/>
      <c r="G208" s="11"/>
      <c r="H208" s="11"/>
      <c r="I208" s="11"/>
      <c r="J208" s="11"/>
      <c r="K208" s="11"/>
    </row>
    <row r="209" spans="1:11">
      <c r="A209" s="11"/>
      <c r="B209" s="11"/>
      <c r="C209" s="11"/>
      <c r="D209" s="11"/>
      <c r="E209" s="11"/>
      <c r="F209" s="11"/>
      <c r="G209" s="11"/>
      <c r="H209" s="11"/>
      <c r="I209" s="11"/>
      <c r="J209" s="11"/>
      <c r="K209" s="11"/>
    </row>
    <row r="210" spans="1:11">
      <c r="A210" s="11"/>
      <c r="B210" s="11"/>
      <c r="C210" s="11"/>
      <c r="D210" s="11"/>
      <c r="E210" s="11"/>
      <c r="F210" s="11"/>
      <c r="G210" s="11"/>
      <c r="H210" s="11"/>
      <c r="I210" s="11"/>
      <c r="J210" s="11"/>
      <c r="K210" s="11"/>
    </row>
    <row r="211" spans="1:11">
      <c r="A211" s="11"/>
      <c r="B211" s="11"/>
      <c r="C211" s="11"/>
      <c r="D211" s="11"/>
      <c r="E211" s="11"/>
      <c r="F211" s="11"/>
      <c r="G211" s="11"/>
      <c r="H211" s="11"/>
      <c r="I211" s="11"/>
      <c r="J211" s="11"/>
      <c r="K211" s="11"/>
    </row>
    <row r="212" spans="1:11">
      <c r="A212" s="11"/>
      <c r="B212" s="11"/>
      <c r="C212" s="11"/>
      <c r="D212" s="11"/>
      <c r="E212" s="11"/>
      <c r="F212" s="11"/>
      <c r="G212" s="11"/>
      <c r="H212" s="11"/>
      <c r="I212" s="11"/>
      <c r="J212" s="11"/>
      <c r="K212" s="11"/>
    </row>
    <row r="213" spans="1:11">
      <c r="A213" s="11"/>
      <c r="B213" s="11"/>
      <c r="C213" s="11"/>
      <c r="D213" s="11"/>
      <c r="E213" s="11"/>
      <c r="F213" s="11"/>
      <c r="G213" s="11"/>
      <c r="H213" s="11"/>
      <c r="I213" s="11"/>
      <c r="J213" s="11"/>
      <c r="K213" s="11"/>
    </row>
    <row r="214" spans="1:11">
      <c r="A214" s="11"/>
      <c r="B214" s="11"/>
      <c r="C214" s="11"/>
      <c r="D214" s="11"/>
      <c r="E214" s="11"/>
      <c r="F214" s="11"/>
      <c r="G214" s="11"/>
      <c r="H214" s="11"/>
      <c r="I214" s="11"/>
      <c r="J214" s="11"/>
      <c r="K214" s="11"/>
    </row>
    <row r="215" spans="1:11">
      <c r="A215" s="11"/>
      <c r="B215" s="11"/>
      <c r="C215" s="11"/>
      <c r="D215" s="11"/>
      <c r="E215" s="11"/>
      <c r="F215" s="11"/>
      <c r="G215" s="11"/>
      <c r="H215" s="11"/>
      <c r="I215" s="11"/>
      <c r="J215" s="11"/>
      <c r="K215" s="11"/>
    </row>
    <row r="216" spans="1:11">
      <c r="A216" s="11"/>
      <c r="B216" s="11"/>
      <c r="C216" s="11"/>
      <c r="D216" s="11"/>
      <c r="E216" s="11"/>
      <c r="F216" s="11"/>
      <c r="G216" s="11"/>
      <c r="H216" s="11"/>
      <c r="I216" s="11"/>
      <c r="J216" s="11"/>
      <c r="K216" s="11"/>
    </row>
    <row r="217" spans="1:11">
      <c r="A217" s="11"/>
      <c r="B217" s="11"/>
      <c r="C217" s="11"/>
      <c r="D217" s="11"/>
      <c r="E217" s="11"/>
      <c r="F217" s="11"/>
      <c r="G217" s="11"/>
      <c r="H217" s="11"/>
      <c r="I217" s="11"/>
      <c r="J217" s="11"/>
      <c r="K217" s="11"/>
    </row>
  </sheetData>
  <mergeCells count="5">
    <mergeCell ref="A33:J33"/>
    <mergeCell ref="A64:E64"/>
    <mergeCell ref="A2:J2"/>
    <mergeCell ref="A96:E96"/>
    <mergeCell ref="A1:J1"/>
  </mergeCells>
  <phoneticPr fontId="2" type="noConversion"/>
  <pageMargins left="0.75" right="0.75" top="1" bottom="1" header="0.4921259845" footer="0.4921259845"/>
  <pageSetup paperSize="9" scale="72" orientation="landscape" r:id="rId1"/>
  <headerFooter alignWithMargins="0"/>
  <rowBreaks count="2" manualBreakCount="2">
    <brk id="32" max="9" man="1"/>
    <brk id="94" max="9" man="1"/>
  </rowBreaks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FFFF00"/>
  </sheetPr>
  <dimension ref="A1:J22"/>
  <sheetViews>
    <sheetView view="pageBreakPreview" zoomScale="90" zoomScaleNormal="100" zoomScaleSheetLayoutView="90" workbookViewId="0">
      <selection activeCell="H37" sqref="H37"/>
    </sheetView>
  </sheetViews>
  <sheetFormatPr defaultRowHeight="15.75"/>
  <cols>
    <col min="1" max="1" width="15.875" bestFit="1" customWidth="1"/>
    <col min="2" max="2" width="9.125" customWidth="1"/>
    <col min="3" max="5" width="12.625" customWidth="1"/>
    <col min="6" max="6" width="9.5" customWidth="1"/>
    <col min="7" max="7" width="12.625" customWidth="1"/>
    <col min="8" max="8" width="10.875" customWidth="1"/>
  </cols>
  <sheetData>
    <row r="1" spans="1:10" ht="20.25" customHeight="1" thickBot="1">
      <c r="A1" s="513" t="s">
        <v>266</v>
      </c>
      <c r="B1" s="524"/>
      <c r="C1" s="524"/>
      <c r="D1" s="524"/>
      <c r="E1" s="524"/>
      <c r="F1" s="524"/>
      <c r="G1" s="524"/>
      <c r="H1" s="524"/>
      <c r="I1" s="524"/>
      <c r="J1" s="524"/>
    </row>
    <row r="2" spans="1:10" ht="15.75" customHeight="1">
      <c r="A2" s="521" t="s">
        <v>70</v>
      </c>
      <c r="B2" s="519" t="s">
        <v>71</v>
      </c>
      <c r="C2" s="520"/>
      <c r="D2" s="52"/>
      <c r="E2" s="102"/>
      <c r="F2" s="102"/>
      <c r="G2" s="519" t="s">
        <v>72</v>
      </c>
      <c r="H2" s="525"/>
      <c r="I2" s="526" t="s">
        <v>73</v>
      </c>
      <c r="J2" s="529" t="s">
        <v>74</v>
      </c>
    </row>
    <row r="3" spans="1:10" ht="15.75" customHeight="1">
      <c r="A3" s="522"/>
      <c r="B3" s="59"/>
      <c r="C3" s="60"/>
      <c r="D3" s="42" t="s">
        <v>127</v>
      </c>
      <c r="E3" s="42"/>
      <c r="F3" s="42"/>
      <c r="G3" s="59"/>
      <c r="H3" s="62"/>
      <c r="I3" s="527"/>
      <c r="J3" s="530"/>
    </row>
    <row r="4" spans="1:10" s="5" customFormat="1" ht="94.5">
      <c r="A4" s="523"/>
      <c r="B4" s="159" t="s">
        <v>3</v>
      </c>
      <c r="C4" s="159" t="s">
        <v>267</v>
      </c>
      <c r="D4" s="159" t="s">
        <v>123</v>
      </c>
      <c r="E4" s="159" t="s">
        <v>124</v>
      </c>
      <c r="F4" s="159" t="s">
        <v>120</v>
      </c>
      <c r="G4" s="159" t="s">
        <v>118</v>
      </c>
      <c r="H4" s="159" t="s">
        <v>119</v>
      </c>
      <c r="I4" s="528"/>
      <c r="J4" s="531"/>
    </row>
    <row r="5" spans="1:10">
      <c r="A5" s="160" t="s">
        <v>55</v>
      </c>
      <c r="B5" s="58">
        <v>1</v>
      </c>
      <c r="C5" s="3">
        <v>72</v>
      </c>
      <c r="D5" s="3"/>
      <c r="E5" s="3">
        <v>72</v>
      </c>
      <c r="F5" s="3">
        <v>0</v>
      </c>
      <c r="G5" s="3">
        <v>1</v>
      </c>
      <c r="H5" s="3">
        <v>18</v>
      </c>
      <c r="I5" s="3">
        <v>23</v>
      </c>
      <c r="J5" s="3">
        <v>2</v>
      </c>
    </row>
    <row r="6" spans="1:10">
      <c r="A6" s="158"/>
      <c r="B6" s="58">
        <v>2</v>
      </c>
      <c r="C6" s="3">
        <v>9</v>
      </c>
      <c r="D6" s="3"/>
      <c r="E6" s="3">
        <v>9</v>
      </c>
      <c r="F6" s="3">
        <v>1</v>
      </c>
      <c r="G6" s="3">
        <v>0</v>
      </c>
      <c r="H6" s="3">
        <v>3</v>
      </c>
      <c r="I6" s="3">
        <v>3</v>
      </c>
      <c r="J6" s="3">
        <v>0</v>
      </c>
    </row>
    <row r="7" spans="1:10">
      <c r="A7" s="158"/>
      <c r="B7" s="58" t="s">
        <v>4</v>
      </c>
      <c r="C7" s="3"/>
      <c r="D7" s="3"/>
      <c r="E7" s="3"/>
      <c r="F7" s="3"/>
      <c r="G7" s="3"/>
      <c r="H7" s="3"/>
      <c r="I7" s="3"/>
      <c r="J7" s="3"/>
    </row>
    <row r="8" spans="1:10">
      <c r="A8" s="158"/>
      <c r="B8" s="58">
        <v>3</v>
      </c>
      <c r="C8" s="3">
        <v>31</v>
      </c>
      <c r="D8" s="3">
        <v>0</v>
      </c>
      <c r="E8" s="3">
        <v>31</v>
      </c>
      <c r="F8" s="3">
        <v>1</v>
      </c>
      <c r="G8" s="3">
        <v>15</v>
      </c>
      <c r="H8" s="3">
        <v>5</v>
      </c>
      <c r="I8" s="3">
        <v>5</v>
      </c>
      <c r="J8" s="3">
        <v>15</v>
      </c>
    </row>
    <row r="9" spans="1:10">
      <c r="A9" s="79" t="s">
        <v>180</v>
      </c>
      <c r="B9" s="139"/>
      <c r="C9" s="56">
        <f>+SUM(C5:C8)</f>
        <v>112</v>
      </c>
      <c r="D9" s="56">
        <f t="shared" ref="D9:J9" si="0">+SUM(D5:D8)</f>
        <v>0</v>
      </c>
      <c r="E9" s="56">
        <f t="shared" si="0"/>
        <v>112</v>
      </c>
      <c r="F9" s="56">
        <f t="shared" si="0"/>
        <v>2</v>
      </c>
      <c r="G9" s="56">
        <f t="shared" si="0"/>
        <v>16</v>
      </c>
      <c r="H9" s="56">
        <f t="shared" si="0"/>
        <v>26</v>
      </c>
      <c r="I9" s="56">
        <f t="shared" si="0"/>
        <v>31</v>
      </c>
      <c r="J9" s="56">
        <f t="shared" si="0"/>
        <v>17</v>
      </c>
    </row>
    <row r="10" spans="1:10">
      <c r="A10" s="158" t="s">
        <v>56</v>
      </c>
      <c r="B10" s="58">
        <v>1</v>
      </c>
      <c r="C10" s="3"/>
      <c r="D10" s="3"/>
      <c r="E10" s="3"/>
      <c r="F10" s="3"/>
      <c r="G10" s="3"/>
      <c r="H10" s="3"/>
      <c r="I10" s="3"/>
      <c r="J10" s="3"/>
    </row>
    <row r="11" spans="1:10">
      <c r="A11" s="158"/>
      <c r="B11" s="58">
        <v>2</v>
      </c>
      <c r="C11" s="3"/>
      <c r="D11" s="3"/>
      <c r="E11" s="3"/>
      <c r="F11" s="3"/>
      <c r="G11" s="3"/>
      <c r="H11" s="3"/>
      <c r="I11" s="3"/>
      <c r="J11" s="3"/>
    </row>
    <row r="12" spans="1:10">
      <c r="A12" s="158"/>
      <c r="B12" s="58" t="s">
        <v>4</v>
      </c>
      <c r="C12" s="3"/>
      <c r="D12" s="3"/>
      <c r="E12" s="3"/>
      <c r="F12" s="3"/>
      <c r="G12" s="3"/>
      <c r="H12" s="3"/>
      <c r="I12" s="3"/>
      <c r="J12" s="3"/>
    </row>
    <row r="13" spans="1:10">
      <c r="A13" s="158"/>
      <c r="B13" s="58">
        <v>3</v>
      </c>
      <c r="C13" s="3">
        <v>36</v>
      </c>
      <c r="D13" s="3">
        <v>36</v>
      </c>
      <c r="E13" s="3">
        <v>6</v>
      </c>
      <c r="F13" s="3">
        <v>2</v>
      </c>
      <c r="G13" s="3">
        <v>6</v>
      </c>
      <c r="H13" s="3">
        <v>3</v>
      </c>
      <c r="I13" s="3">
        <v>3</v>
      </c>
      <c r="J13" s="3">
        <v>6</v>
      </c>
    </row>
    <row r="14" spans="1:10">
      <c r="A14" s="145" t="s">
        <v>181</v>
      </c>
      <c r="B14" s="146"/>
      <c r="C14" s="147">
        <f t="shared" ref="C14:J14" si="1">+SUM(C10:C13)</f>
        <v>36</v>
      </c>
      <c r="D14" s="147">
        <f t="shared" si="1"/>
        <v>36</v>
      </c>
      <c r="E14" s="147">
        <f t="shared" si="1"/>
        <v>6</v>
      </c>
      <c r="F14" s="147">
        <f t="shared" si="1"/>
        <v>2</v>
      </c>
      <c r="G14" s="147">
        <f t="shared" si="1"/>
        <v>6</v>
      </c>
      <c r="H14" s="147">
        <f t="shared" si="1"/>
        <v>3</v>
      </c>
      <c r="I14" s="147">
        <f t="shared" si="1"/>
        <v>3</v>
      </c>
      <c r="J14" s="147">
        <f t="shared" si="1"/>
        <v>6</v>
      </c>
    </row>
    <row r="15" spans="1:10">
      <c r="A15" s="154" t="s">
        <v>182</v>
      </c>
      <c r="B15" s="139">
        <v>1</v>
      </c>
      <c r="C15" s="56">
        <f>+C5+C10</f>
        <v>72</v>
      </c>
      <c r="D15" s="56">
        <f t="shared" ref="D15:J15" si="2">+D5+D10</f>
        <v>0</v>
      </c>
      <c r="E15" s="56">
        <f t="shared" si="2"/>
        <v>72</v>
      </c>
      <c r="F15" s="56">
        <f t="shared" si="2"/>
        <v>0</v>
      </c>
      <c r="G15" s="56">
        <f t="shared" si="2"/>
        <v>1</v>
      </c>
      <c r="H15" s="56">
        <f t="shared" si="2"/>
        <v>18</v>
      </c>
      <c r="I15" s="56">
        <f t="shared" si="2"/>
        <v>23</v>
      </c>
      <c r="J15" s="56">
        <f t="shared" si="2"/>
        <v>2</v>
      </c>
    </row>
    <row r="16" spans="1:10">
      <c r="A16" s="155"/>
      <c r="B16" s="139">
        <v>2</v>
      </c>
      <c r="C16" s="56">
        <f t="shared" ref="C16:J16" si="3">+C6+C11</f>
        <v>9</v>
      </c>
      <c r="D16" s="56">
        <f t="shared" si="3"/>
        <v>0</v>
      </c>
      <c r="E16" s="56">
        <f t="shared" si="3"/>
        <v>9</v>
      </c>
      <c r="F16" s="56">
        <f t="shared" si="3"/>
        <v>1</v>
      </c>
      <c r="G16" s="56">
        <f t="shared" si="3"/>
        <v>0</v>
      </c>
      <c r="H16" s="56">
        <f t="shared" si="3"/>
        <v>3</v>
      </c>
      <c r="I16" s="56">
        <f t="shared" si="3"/>
        <v>3</v>
      </c>
      <c r="J16" s="56">
        <f t="shared" si="3"/>
        <v>0</v>
      </c>
    </row>
    <row r="17" spans="1:10">
      <c r="A17" s="155"/>
      <c r="B17" s="139" t="s">
        <v>4</v>
      </c>
      <c r="C17" s="56">
        <f t="shared" ref="C17:J17" si="4">+C7+C12</f>
        <v>0</v>
      </c>
      <c r="D17" s="56">
        <f t="shared" si="4"/>
        <v>0</v>
      </c>
      <c r="E17" s="56">
        <f t="shared" si="4"/>
        <v>0</v>
      </c>
      <c r="F17" s="56">
        <f t="shared" si="4"/>
        <v>0</v>
      </c>
      <c r="G17" s="56">
        <f t="shared" si="4"/>
        <v>0</v>
      </c>
      <c r="H17" s="56">
        <f t="shared" si="4"/>
        <v>0</v>
      </c>
      <c r="I17" s="56">
        <f t="shared" si="4"/>
        <v>0</v>
      </c>
      <c r="J17" s="56">
        <f t="shared" si="4"/>
        <v>0</v>
      </c>
    </row>
    <row r="18" spans="1:10">
      <c r="A18" s="156"/>
      <c r="B18" s="139">
        <v>3</v>
      </c>
      <c r="C18" s="56">
        <f t="shared" ref="C18:J18" si="5">+C8+C13</f>
        <v>67</v>
      </c>
      <c r="D18" s="56">
        <f t="shared" si="5"/>
        <v>36</v>
      </c>
      <c r="E18" s="56">
        <f t="shared" si="5"/>
        <v>37</v>
      </c>
      <c r="F18" s="56">
        <f t="shared" si="5"/>
        <v>3</v>
      </c>
      <c r="G18" s="56">
        <f t="shared" si="5"/>
        <v>21</v>
      </c>
      <c r="H18" s="56">
        <f t="shared" si="5"/>
        <v>8</v>
      </c>
      <c r="I18" s="56">
        <f t="shared" si="5"/>
        <v>8</v>
      </c>
      <c r="J18" s="56">
        <f t="shared" si="5"/>
        <v>21</v>
      </c>
    </row>
    <row r="19" spans="1:10">
      <c r="A19" s="148" t="s">
        <v>57</v>
      </c>
      <c r="B19" s="139"/>
      <c r="C19" s="56">
        <f>+SUM(C15:C18)</f>
        <v>148</v>
      </c>
      <c r="D19" s="56">
        <f t="shared" ref="D19:J19" si="6">+SUM(D15:D18)</f>
        <v>36</v>
      </c>
      <c r="E19" s="56">
        <f t="shared" si="6"/>
        <v>118</v>
      </c>
      <c r="F19" s="56">
        <f t="shared" si="6"/>
        <v>4</v>
      </c>
      <c r="G19" s="56">
        <f t="shared" si="6"/>
        <v>22</v>
      </c>
      <c r="H19" s="56">
        <f t="shared" si="6"/>
        <v>29</v>
      </c>
      <c r="I19" s="56">
        <f t="shared" si="6"/>
        <v>34</v>
      </c>
      <c r="J19" s="56">
        <f t="shared" si="6"/>
        <v>23</v>
      </c>
    </row>
    <row r="20" spans="1:10">
      <c r="A20" s="8"/>
      <c r="B20" s="41"/>
      <c r="C20" s="8"/>
      <c r="D20" s="8"/>
      <c r="E20" s="8"/>
      <c r="F20" s="8"/>
      <c r="G20" s="8"/>
      <c r="H20" s="8"/>
      <c r="I20" s="8"/>
      <c r="J20" s="8"/>
    </row>
    <row r="21" spans="1:10">
      <c r="A21" s="8"/>
      <c r="B21" s="10"/>
      <c r="C21" s="8"/>
      <c r="D21" s="8"/>
      <c r="E21" s="8"/>
      <c r="F21" s="8"/>
      <c r="G21" s="8"/>
      <c r="H21" s="8"/>
    </row>
    <row r="22" spans="1:10">
      <c r="A22" s="8"/>
      <c r="B22" s="10"/>
      <c r="C22" s="8"/>
      <c r="D22" s="8"/>
      <c r="E22" s="8"/>
      <c r="F22" s="8"/>
      <c r="G22" s="8"/>
      <c r="H22" s="8"/>
    </row>
  </sheetData>
  <mergeCells count="6">
    <mergeCell ref="B2:C2"/>
    <mergeCell ref="A2:A4"/>
    <mergeCell ref="A1:J1"/>
    <mergeCell ref="G2:H2"/>
    <mergeCell ref="I2:I4"/>
    <mergeCell ref="J2:J4"/>
  </mergeCells>
  <phoneticPr fontId="2" type="noConversion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F8C1E7D131245459CDBF9AC4B705096" ma:contentTypeVersion="0" ma:contentTypeDescription="Umožňuje vytvoriť nový dokument." ma:contentTypeScope="" ma:versionID="b041d55f5641a4b423cfb2c47dec86a7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ae51b23ceac873071d642d5069d117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0E5DD19-53CA-4759-8263-5958EF87136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EB91AD4-7E00-4272-9828-71C5A0FDEBF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FE0E4545-BAD6-469B-9218-C04FA07708F4}">
  <ds:schemaRefs>
    <ds:schemaRef ds:uri="http://schemas.openxmlformats.org/package/2006/metadata/core-properties"/>
    <ds:schemaRef ds:uri="http://purl.org/dc/terms/"/>
    <ds:schemaRef ds:uri="http://schemas.microsoft.com/office/2006/documentManagement/types"/>
    <ds:schemaRef ds:uri="http://schemas.microsoft.com/office/2006/metadata/properties"/>
    <ds:schemaRef ds:uri="http://purl.org/dc/dcmitype/"/>
    <ds:schemaRef ds:uri="http://purl.org/dc/elements/1.1/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27</vt:i4>
      </vt:variant>
      <vt:variant>
        <vt:lpstr>Pomenované rozsahy</vt:lpstr>
      </vt:variant>
      <vt:variant>
        <vt:i4>8</vt:i4>
      </vt:variant>
    </vt:vector>
  </HeadingPairs>
  <TitlesOfParts>
    <vt:vector size="35" baseType="lpstr">
      <vt:lpstr>titulná strana</vt:lpstr>
      <vt:lpstr>zoznam tabuliek</vt:lpstr>
      <vt:lpstr>T1 počet študentov</vt:lpstr>
      <vt:lpstr>T1a vývoj počtu študentov</vt:lpstr>
      <vt:lpstr>T2 počet absolventov</vt:lpstr>
      <vt:lpstr>T3a - I.stupeň prijatia</vt:lpstr>
      <vt:lpstr>T3B - II. stupeň prijatia</vt:lpstr>
      <vt:lpstr>T3C - III stupeň prijatia</vt:lpstr>
      <vt:lpstr>T4 štruktúra platiacich</vt:lpstr>
      <vt:lpstr>T5 - úspešnosť štúdia</vt:lpstr>
      <vt:lpstr>T6 mobility študenti</vt:lpstr>
      <vt:lpstr>T7 profesori</vt:lpstr>
      <vt:lpstr>T8 docenti</vt:lpstr>
      <vt:lpstr>T9 výberové konania</vt:lpstr>
      <vt:lpstr>T10 kvalif. štruktúra učiteľov</vt:lpstr>
      <vt:lpstr>T11 mobility zam</vt:lpstr>
      <vt:lpstr>T12 záverečné práce</vt:lpstr>
      <vt:lpstr>T13 publ činnosť</vt:lpstr>
      <vt:lpstr>T14 umel.cinnost</vt:lpstr>
      <vt:lpstr>T15 štud.program - ŠP</vt:lpstr>
      <vt:lpstr>T16 pozastavene, odňaté ŠP</vt:lpstr>
      <vt:lpstr>17 HI konania</vt:lpstr>
      <vt:lpstr>18 HI pozastavene, odňatie </vt:lpstr>
      <vt:lpstr>T19 Výskumné projekty</vt:lpstr>
      <vt:lpstr>T20 Ostatné (nevýsk.) projekty</vt:lpstr>
      <vt:lpstr>T21 umelecká činnosť</vt:lpstr>
      <vt:lpstr>skratky</vt:lpstr>
      <vt:lpstr>'17 HI konania'!Oblasť_tlače</vt:lpstr>
      <vt:lpstr>'18 HI pozastavene, odňatie '!Oblasť_tlače</vt:lpstr>
      <vt:lpstr>'T12 záverečné práce'!Oblasť_tlače</vt:lpstr>
      <vt:lpstr>'T15 štud.program - ŠP'!Oblasť_tlače</vt:lpstr>
      <vt:lpstr>'T20 Ostatné (nevýsk.) projekty'!Oblasť_tlače</vt:lpstr>
      <vt:lpstr>'T3a - I.stupeň prijatia'!Oblasť_tlače</vt:lpstr>
      <vt:lpstr>'T3C - III stupeň prijatia'!Oblasť_tlače</vt:lpstr>
      <vt:lpstr>'T9 výberové konania'!Oblasť_tlače</vt:lpstr>
    </vt:vector>
  </TitlesOfParts>
  <Company>MŠSR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Jozef Jurkovič</dc:creator>
  <cp:lastModifiedBy>rafcikova</cp:lastModifiedBy>
  <cp:lastPrinted>2016-02-19T11:43:08Z</cp:lastPrinted>
  <dcterms:created xsi:type="dcterms:W3CDTF">2010-01-11T10:19:31Z</dcterms:created>
  <dcterms:modified xsi:type="dcterms:W3CDTF">2016-03-02T14:30:16Z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0x010100DF8C1E7D131245459CDBF9AC4B705096</vt:lpwstr>
  </property>
</Properties>
</file>